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<sst xmlns="http://schemas.openxmlformats.org/spreadsheetml/2006/main" count="97" uniqueCount="97">
  <si>
    <t xml:space="preserve"/>
  </si>
  <si>
    <t xml:space="preserve">QDE040</t>
  </si>
  <si>
    <t xml:space="preserve">m²</t>
  </si>
  <si>
    <t xml:space="preserve">Azotea no transitable, no ventilada, ajardinada extensiva, tipo invertida. Imprimación con láminas de poliolefinas, tipo monocapa.</t>
  </si>
  <si>
    <r>
      <rPr>
        <sz val="8.25"/>
        <color rgb="FF000000"/>
        <rFont val="Arial"/>
        <family val="2"/>
      </rPr>
      <t xml:space="preserve">Azotea no transitable, no ventilada, ajardinada extensiva (ecológica), tipo invertida, pendiente del 1% al 5%. FORMACIÓN DE PENDIENTES: mediante encintado de limatesas, limahoyas y juntas con maestras de ladrillo cerámico hueco doble y capa de arcilla expandida, Arlita Dur "WEBER", vertida en seco y consolidada en su superficie con lechada de cemento, proporcionando una resistencia a compresión de 1 MPa y con una conductividad térmica de 0,087 W/(mK), con espesor medio de 10 cm; con capa de regularización de mortero de cemento, confeccionado en obra, dosificación 1:6 de 4 cm de espesor, acabado platachado; IMPERMEABILIZACIÓN: tipo monocapa, adherida, formada por una lámina impermeabilizante flexible tipo EVAC, compuesta de una doble hoja de poliolefina termoplástica con acetato de vinil etileno, con ambas caras revestidas de fibras de poliéster no tejidas, de 0,52 mm de espesor y 335 g/m², fijada al soporte en toda su superficie mediante adhesivo cementoso mejorado C2 E, y solapes fijados con adhesivo cementoso mejorado C2 E S1; AISLAMIENTO TÉRMICO: panel rígido de poliestireno extruido, de superficie lisa y mecanizado lateral a media madera, de 50 mm de espesor, resistencia a compresión &gt;= 300 kPa; CAPA SEPARADORA BAJO PROTECCIÓN: geotextil no tejido compuesto por fibras de poliéster unidas por agujeteado, (150 g/m²); CAPA DRENANTE Y RETENEDORA DE AGUA: lámina drenante y retenedora de agua de estructura nodular de polietileno de alta densidad (PEAD/HDPE), con nódulos de 20 mm de altura, formada por membrana de polietileno de alta densidad con relieve en cono truncado y perforaciones en la parte superior; CAPA FILTRANTE: geotextil no tejido sintético, termosoldado, de polipropileno-polietileno, con una resistencia a la tracción longitudinal de 16 kN/m, una resistencia a la tracción transversal de 16,5 kN/m, una apertura de cono a la prueba de perforación dinámica según ISO 13433 inferior a 18 mm, resistencia CBR a punzonamiento 2,7 kN y una masa superficial de 200 g/m²; CAPA DE PROTECCIÓN: capa de roca volcánica de 3 cm de espesor, sobre base de sustrato orgánico de 6 cm de espesor. El precio no incluye la ejecución y el sellado de las juntas ni la ejecución de remates en los encuentros con paramentos y desagües.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</si>
  <si>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</si>
  <si>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</si>
  <si>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</si>
  <si>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</si>
  <si>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</si>
  <si>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</si>
  <si>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</si>
  <si>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mt04lvc010c</t>
  </si>
  <si>
    <t xml:space="preserve">Ud</t>
  </si>
  <si>
    <t xml:space="preserve">Ladrillo cerámico hueco doble, para revestir, 24x11,5x9 cm, densidad 780 kg/m³.</t>
  </si>
  <si>
    <t xml:space="preserve">mt01arl030u</t>
  </si>
  <si>
    <t xml:space="preserve">m³</t>
  </si>
  <si>
    <t xml:space="preserve">Arcilla expandida, Arlita Dur "WEBER", suministrada en sacos.</t>
  </si>
  <si>
    <t xml:space="preserve">mt09lec020b</t>
  </si>
  <si>
    <t xml:space="preserve">m³</t>
  </si>
  <si>
    <t xml:space="preserve">Lechada de cemento CEM II/B-P 32,5 N 1/3.</t>
  </si>
  <si>
    <t xml:space="preserve">mt16pea020b</t>
  </si>
  <si>
    <t xml:space="preserve">m²</t>
  </si>
  <si>
    <t xml:space="preserve">Panel rígido de poliestireno expandido, mecanizado lateral recto, de 20 mm de espesor, resistencia térmica 0,55 m²K/W, conductividad térmica 0,036 W/(mK), para junta de proyecto.</t>
  </si>
  <si>
    <t xml:space="preserve">mt08aaa010a</t>
  </si>
  <si>
    <t xml:space="preserve">m³</t>
  </si>
  <si>
    <t xml:space="preserve">Agua.</t>
  </si>
  <si>
    <t xml:space="preserve">mt01arg005a</t>
  </si>
  <si>
    <t xml:space="preserve">t</t>
  </si>
  <si>
    <t xml:space="preserve">Arena de cantera, para mortero preparado en obra.</t>
  </si>
  <si>
    <t xml:space="preserve">mt08cem000e</t>
  </si>
  <si>
    <t xml:space="preserve">kg</t>
  </si>
  <si>
    <t xml:space="preserve">Cemento gris en sacos.</t>
  </si>
  <si>
    <t xml:space="preserve">mt09mcr250a</t>
  </si>
  <si>
    <t xml:space="preserve">kg</t>
  </si>
  <si>
    <t xml:space="preserve">Adhesivo cementoso mejorado, C2 E, con tiempo abierto ampliado, para la fijación de geomembranas, compuesto por cementos especiales, áridos seleccionados y resinas sintéticas.</t>
  </si>
  <si>
    <t xml:space="preserve">mt15rev011a</t>
  </si>
  <si>
    <t xml:space="preserve">m²</t>
  </si>
  <si>
    <t xml:space="preserve">Lámina impermeabilizante flexible tipo EVAC, compuesta de una doble hoja de poliolefina termoplástica con acetato de vinil etileno, con ambas caras revestidas de fibras de poliéster no tejidas, de 0,52 mm de espesor y 335 g/m².</t>
  </si>
  <si>
    <t xml:space="preserve">mt09mcr250b</t>
  </si>
  <si>
    <t xml:space="preserve">kg</t>
  </si>
  <si>
    <t xml:space="preserve">Adhesivo cementoso mejorado, C2 E S1, con tiempo abierto ampliado y gran deformabilidad, para la fijación de solapes de geomembranas, compuesto por cementos especiales, áridos seleccionados y resinas sintéticas.</t>
  </si>
  <si>
    <t xml:space="preserve">mt16pxa010abq</t>
  </si>
  <si>
    <t xml:space="preserve">m²</t>
  </si>
  <si>
    <t xml:space="preserve">Panel rígido de poliestireno extruido, de superficie lisa y mecanizado lateral a media madera, de 50 mm de espesor, resistencia a compresión &gt;= 300 kPa, resistencia térmica 1,5 m²K/W, conductividad térmica 0,033 W/(mK), Euroclase E de reacción al fuego, con código de designación XPS-EN 13164-T1-CS(10/Y)300-DS(70,90)-DLT(2)5-CC(2/1,5/50)125-WL(T)0,7-WD(V)3-FTCD1.</t>
  </si>
  <si>
    <t xml:space="preserve">mt14gsa020bc</t>
  </si>
  <si>
    <t xml:space="preserve">m²</t>
  </si>
  <si>
    <t xml:space="preserve">Geotextil no tejido compuesto por fibras de poliéster unidas por agujeteado, con una resistencia a la tracción longitudinal de 1,88 kN/m, una resistencia a la tracción transversal de 1,49 kN/m, una apertura de cono a la prueba de perforación dinámica según ISO 13433 inferior a 40 mm, resistencia CBR a punzonamiento 0,3 kN y una masa superficial de 150 g/m².</t>
  </si>
  <si>
    <t xml:space="preserve">mt14gdc010v</t>
  </si>
  <si>
    <t xml:space="preserve">m²</t>
  </si>
  <si>
    <t xml:space="preserve">Lámina drenante y retenedora de agua de estructura nodular de polietileno de alta densidad (PEAD/HDPE), con nódulos de 20 mm de altura, formada por membrana de polietileno de alta densidad con relieve en cono truncado y perforaciones en la parte superior, resistencia a la compresión 180 kN/m² según ISO 604 y capacidad de drenaje 12 l/(s·m).</t>
  </si>
  <si>
    <t xml:space="preserve">mt14gsa010dg</t>
  </si>
  <si>
    <t xml:space="preserve">m²</t>
  </si>
  <si>
    <t xml:space="preserve">Geotextil no tejido sintético, termosoldado, de polipropileno-polietileno, con una resistencia a la tracción longitudinal de 16 kN/m, una resistencia a la tracción transversal de 16,5 kN/m, una apertura de cono a la prueba de perforación dinámica según ISO 13433 inferior a 18 mm, resistencia CBR a punzonamiento 2,7 kN y una masa superficial de 200 g/m².</t>
  </si>
  <si>
    <t xml:space="preserve">mt48sad010</t>
  </si>
  <si>
    <t xml:space="preserve">l</t>
  </si>
  <si>
    <t xml:space="preserve">Sustrato orgánico, para cubiertas ajardinadas extensivas.</t>
  </si>
  <si>
    <t xml:space="preserve">mt48sad020</t>
  </si>
  <si>
    <t xml:space="preserve">kg</t>
  </si>
  <si>
    <t xml:space="preserve">Roca volcánica de distintas granulometrías, para colocar sobre el sustrato orgánico en cubiertas ajardinadas extensivas.</t>
  </si>
  <si>
    <t xml:space="preserve">Subtotal materiales:</t>
  </si>
  <si>
    <t xml:space="preserve">Maquinaria</t>
  </si>
  <si>
    <t xml:space="preserve">mq06hor010</t>
  </si>
  <si>
    <t xml:space="preserve">h</t>
  </si>
  <si>
    <t xml:space="preserve">Concretera eléctrica con una capacidad de amasado de 160 l.</t>
  </si>
  <si>
    <t xml:space="preserve">Subtotal maquinaria:</t>
  </si>
  <si>
    <t xml:space="preserve">Mano de obra</t>
  </si>
  <si>
    <t xml:space="preserve">mo020</t>
  </si>
  <si>
    <t xml:space="preserve">h</t>
  </si>
  <si>
    <t xml:space="preserve">Maestro 1ª construcción.</t>
  </si>
  <si>
    <t xml:space="preserve">mo113</t>
  </si>
  <si>
    <t xml:space="preserve">h</t>
  </si>
  <si>
    <t xml:space="preserve">Jornal construcción.</t>
  </si>
  <si>
    <t xml:space="preserve">mo029</t>
  </si>
  <si>
    <t xml:space="preserve">h</t>
  </si>
  <si>
    <t xml:space="preserve">Maestro 1ª aplicador de membranas impermeabilizantes.</t>
  </si>
  <si>
    <t xml:space="preserve">mo067</t>
  </si>
  <si>
    <t xml:space="preserve">h</t>
  </si>
  <si>
    <t xml:space="preserve">Ayudante aplicador de membranas impermeabilizantes.</t>
  </si>
  <si>
    <t xml:space="preserve">mo054</t>
  </si>
  <si>
    <t xml:space="preserve">h</t>
  </si>
  <si>
    <t xml:space="preserve">Maestro 1ª montador de aislamientos.</t>
  </si>
  <si>
    <t xml:space="preserve">mo101</t>
  </si>
  <si>
    <t xml:space="preserve">h</t>
  </si>
  <si>
    <t xml:space="preserve">Ayudante montador de aislamientos.</t>
  </si>
  <si>
    <t xml:space="preserve">mo040</t>
  </si>
  <si>
    <t xml:space="preserve">h</t>
  </si>
  <si>
    <t xml:space="preserve">Maestro 1ª jardinero.</t>
  </si>
  <si>
    <t xml:space="preserve">mo115</t>
  </si>
  <si>
    <t xml:space="preserve">h</t>
  </si>
  <si>
    <t xml:space="preserve">Jornal jardinero.</t>
  </si>
  <si>
    <t xml:space="preserve">Subtotal mano de obra:</t>
  </si>
  <si>
    <t xml:space="preserve">Herramientas</t>
  </si>
  <si>
    <t xml:space="preserve">%</t>
  </si>
  <si>
    <t xml:space="preserve">Herramientas</t>
  </si>
  <si>
    <t xml:space="preserve">Coste de mantenimiento decenal: $ 29.800,53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</si>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</sst>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82" customWidth="1"/>
    <col min="4" max="4" width="106.42" customWidth="1"/>
    <col min="5" max="5" width="205.70" customWidth="1"/>
    <col min="6" max="6" width="11.73" customWidth="1"/>
    <col min="7" max="7" width="14.28" customWidth="1"/>
    <col min="8" max="8" width="12.58" customWidth="1"/>
  </cols>
  <sheetData>
    <row r="1" spans="1:1" ht="2.25" thickBot="1" customHeight="1">
      <c r="A1" s="1" t="s">
        <v>0</v>
      </c>
      <c r="B1" s="1"/>
      <c r="C1" s="1"/>
      <c r="D1" s="1"/>
      <c r="E1" s="1"/>
      <c r="F1" s="1"/>
      <c r="G1" s="1"/>
      <c r="H1" s="1"/>
    </row>
    <row r="3" spans="1:8" ht="24.00" thickBot="1" customHeight="1">
      <c r="A3" s="2" t="s">
        <v>1</v>
      </c>
      <c r="B3" s="3" t="s">
        <v>2</v>
      </c>
      <c r="C3" s="2" t="s">
        <v>3</v>
      </c>
      <c r="D3" s="2"/>
    </row>
    <row r="5" spans="1:8" ht="181.50" thickBot="1" customHeight="1">
      <c r="A5" s="5" t="s">
        <v>4</v>
      </c>
      <c r="B5" s="5"/>
      <c r="C5" s="5"/>
      <c r="D5" s="5"/>
    </row>
    <row r="8" spans="1:8" ht="24.00" thickBot="1" customHeight="1">
      <c r="A8" s="6" t="s">
        <v>5</v>
      </c>
      <c r="B8" s="6"/>
      <c r="C8" s="6" t="s">
        <v>6</v>
      </c>
      <c r="D8" s="6" t="s">
        <v>7</v>
      </c>
      <c r="E8" s="6"/>
      <c r="F8" s="7" t="s">
        <v>8</v>
      </c>
      <c r="G8" s="7" t="s">
        <v>9</v>
      </c>
      <c r="H8" s="7" t="s">
        <v>10</v>
      </c>
    </row>
    <row r="9" spans="1:8" ht="13.50" thickBot="1" customHeight="1">
      <c r="A9" s="8">
        <v>1</v>
      </c>
      <c r="B9" s="8"/>
      <c r="C9" s="8"/>
      <c r="D9" s="9" t="s">
        <v>11</v>
      </c>
      <c r="E9" s="9"/>
      <c r="F9" s="9"/>
      <c r="G9" s="8"/>
      <c r="H9" s="8"/>
    </row>
    <row r="10" spans="1:8" ht="13.50" thickBot="1" customHeight="1">
      <c r="A10" s="1" t="s">
        <v>12</v>
      </c>
      <c r="B10" s="1"/>
      <c r="C10" s="10" t="s">
        <v>13</v>
      </c>
      <c r="D10" s="1" t="s">
        <v>14</v>
      </c>
      <c r="E10" s="1"/>
      <c r="F10" s="11">
        <v>3</v>
      </c>
      <c r="G10" s="12">
        <v>186.67</v>
      </c>
      <c r="H10" s="12">
        <f ca="1">ROUND(INDIRECT(ADDRESS(ROW()+(0), COLUMN()+(-2), 1))*INDIRECT(ADDRESS(ROW()+(0), COLUMN()+(-1), 1)), 2)</f>
        <v>560.01</v>
      </c>
    </row>
    <row r="11" spans="1:8" ht="13.50" thickBot="1" customHeight="1">
      <c r="A11" s="1" t="s">
        <v>15</v>
      </c>
      <c r="B11" s="1"/>
      <c r="C11" s="10" t="s">
        <v>16</v>
      </c>
      <c r="D11" s="1" t="s">
        <v>17</v>
      </c>
      <c r="E11" s="1"/>
      <c r="F11" s="11">
        <v>0.1</v>
      </c>
      <c r="G11" s="12">
        <v>98089.3</v>
      </c>
      <c r="H11" s="12">
        <f ca="1">ROUND(INDIRECT(ADDRESS(ROW()+(0), COLUMN()+(-2), 1))*INDIRECT(ADDRESS(ROW()+(0), COLUMN()+(-1), 1)), 2)</f>
        <v>9808.93</v>
      </c>
    </row>
    <row r="12" spans="1:8" ht="13.50" thickBot="1" customHeight="1">
      <c r="A12" s="1" t="s">
        <v>18</v>
      </c>
      <c r="B12" s="1"/>
      <c r="C12" s="10" t="s">
        <v>19</v>
      </c>
      <c r="D12" s="1" t="s">
        <v>20</v>
      </c>
      <c r="E12" s="1"/>
      <c r="F12" s="11">
        <v>0.01</v>
      </c>
      <c r="G12" s="12">
        <v>67694.2</v>
      </c>
      <c r="H12" s="12">
        <f ca="1">ROUND(INDIRECT(ADDRESS(ROW()+(0), COLUMN()+(-2), 1))*INDIRECT(ADDRESS(ROW()+(0), COLUMN()+(-1), 1)), 2)</f>
        <v>676.94</v>
      </c>
    </row>
    <row r="13" spans="1:8" ht="13.50" thickBot="1" customHeight="1">
      <c r="A13" s="1" t="s">
        <v>21</v>
      </c>
      <c r="B13" s="1"/>
      <c r="C13" s="10" t="s">
        <v>22</v>
      </c>
      <c r="D13" s="1" t="s">
        <v>23</v>
      </c>
      <c r="E13" s="1"/>
      <c r="F13" s="11">
        <v>0.01</v>
      </c>
      <c r="G13" s="12">
        <v>1637.36</v>
      </c>
      <c r="H13" s="12">
        <f ca="1">ROUND(INDIRECT(ADDRESS(ROW()+(0), COLUMN()+(-2), 1))*INDIRECT(ADDRESS(ROW()+(0), COLUMN()+(-1), 1)), 2)</f>
        <v>16.37</v>
      </c>
    </row>
    <row r="14" spans="1:8" ht="13.50" thickBot="1" customHeight="1">
      <c r="A14" s="1" t="s">
        <v>24</v>
      </c>
      <c r="B14" s="1"/>
      <c r="C14" s="10" t="s">
        <v>25</v>
      </c>
      <c r="D14" s="1" t="s">
        <v>26</v>
      </c>
      <c r="E14" s="1"/>
      <c r="F14" s="11">
        <v>0.008</v>
      </c>
      <c r="G14" s="12">
        <v>919.27</v>
      </c>
      <c r="H14" s="12">
        <f ca="1">ROUND(INDIRECT(ADDRESS(ROW()+(0), COLUMN()+(-2), 1))*INDIRECT(ADDRESS(ROW()+(0), COLUMN()+(-1), 1)), 2)</f>
        <v>7.35</v>
      </c>
    </row>
    <row r="15" spans="1:8" ht="13.50" thickBot="1" customHeight="1">
      <c r="A15" s="1" t="s">
        <v>27</v>
      </c>
      <c r="B15" s="1"/>
      <c r="C15" s="10" t="s">
        <v>28</v>
      </c>
      <c r="D15" s="1" t="s">
        <v>29</v>
      </c>
      <c r="E15" s="1"/>
      <c r="F15" s="11">
        <v>0.065</v>
      </c>
      <c r="G15" s="12">
        <v>11852.9</v>
      </c>
      <c r="H15" s="12">
        <f ca="1">ROUND(INDIRECT(ADDRESS(ROW()+(0), COLUMN()+(-2), 1))*INDIRECT(ADDRESS(ROW()+(0), COLUMN()+(-1), 1)), 2)</f>
        <v>770.44</v>
      </c>
    </row>
    <row r="16" spans="1:8" ht="13.50" thickBot="1" customHeight="1">
      <c r="A16" s="1" t="s">
        <v>30</v>
      </c>
      <c r="B16" s="1"/>
      <c r="C16" s="10" t="s">
        <v>31</v>
      </c>
      <c r="D16" s="1" t="s">
        <v>32</v>
      </c>
      <c r="E16" s="1"/>
      <c r="F16" s="11">
        <v>10</v>
      </c>
      <c r="G16" s="12">
        <v>100.14</v>
      </c>
      <c r="H16" s="12">
        <f ca="1">ROUND(INDIRECT(ADDRESS(ROW()+(0), COLUMN()+(-2), 1))*INDIRECT(ADDRESS(ROW()+(0), COLUMN()+(-1), 1)), 2)</f>
        <v>1001.4</v>
      </c>
    </row>
    <row r="17" spans="1:8" ht="13.50" thickBot="1" customHeight="1">
      <c r="A17" s="1" t="s">
        <v>33</v>
      </c>
      <c r="B17" s="1"/>
      <c r="C17" s="10" t="s">
        <v>34</v>
      </c>
      <c r="D17" s="1" t="s">
        <v>35</v>
      </c>
      <c r="E17" s="1"/>
      <c r="F17" s="11">
        <v>4</v>
      </c>
      <c r="G17" s="12">
        <v>420.83</v>
      </c>
      <c r="H17" s="12">
        <f ca="1">ROUND(INDIRECT(ADDRESS(ROW()+(0), COLUMN()+(-2), 1))*INDIRECT(ADDRESS(ROW()+(0), COLUMN()+(-1), 1)), 2)</f>
        <v>1683.32</v>
      </c>
    </row>
    <row r="18" spans="1:8" ht="13.50" thickBot="1" customHeight="1">
      <c r="A18" s="1" t="s">
        <v>36</v>
      </c>
      <c r="B18" s="1"/>
      <c r="C18" s="10" t="s">
        <v>37</v>
      </c>
      <c r="D18" s="1" t="s">
        <v>38</v>
      </c>
      <c r="E18" s="1"/>
      <c r="F18" s="11">
        <v>1.1</v>
      </c>
      <c r="G18" s="12">
        <v>14803</v>
      </c>
      <c r="H18" s="12">
        <f ca="1">ROUND(INDIRECT(ADDRESS(ROW()+(0), COLUMN()+(-2), 1))*INDIRECT(ADDRESS(ROW()+(0), COLUMN()+(-1), 1)), 2)</f>
        <v>16283.3</v>
      </c>
    </row>
    <row r="19" spans="1:8" ht="13.50" thickBot="1" customHeight="1">
      <c r="A19" s="1" t="s">
        <v>39</v>
      </c>
      <c r="B19" s="1"/>
      <c r="C19" s="10" t="s">
        <v>40</v>
      </c>
      <c r="D19" s="1" t="s">
        <v>41</v>
      </c>
      <c r="E19" s="1"/>
      <c r="F19" s="11">
        <v>0.3</v>
      </c>
      <c r="G19" s="12">
        <v>1803.58</v>
      </c>
      <c r="H19" s="12">
        <f ca="1">ROUND(INDIRECT(ADDRESS(ROW()+(0), COLUMN()+(-2), 1))*INDIRECT(ADDRESS(ROW()+(0), COLUMN()+(-1), 1)), 2)</f>
        <v>541.07</v>
      </c>
    </row>
    <row r="20" spans="1:8" ht="13.50" thickBot="1" customHeight="1">
      <c r="A20" s="1" t="s">
        <v>42</v>
      </c>
      <c r="B20" s="1"/>
      <c r="C20" s="10" t="s">
        <v>43</v>
      </c>
      <c r="D20" s="1" t="s">
        <v>44</v>
      </c>
      <c r="E20" s="1"/>
      <c r="F20" s="11">
        <v>1.05</v>
      </c>
      <c r="G20" s="12">
        <v>11985.7</v>
      </c>
      <c r="H20" s="12">
        <f ca="1">ROUND(INDIRECT(ADDRESS(ROW()+(0), COLUMN()+(-2), 1))*INDIRECT(ADDRESS(ROW()+(0), COLUMN()+(-1), 1)), 2)</f>
        <v>12585</v>
      </c>
    </row>
    <row r="21" spans="1:8" ht="13.50" thickBot="1" customHeight="1">
      <c r="A21" s="1" t="s">
        <v>45</v>
      </c>
      <c r="B21" s="1"/>
      <c r="C21" s="10" t="s">
        <v>46</v>
      </c>
      <c r="D21" s="1" t="s">
        <v>47</v>
      </c>
      <c r="E21" s="1"/>
      <c r="F21" s="11">
        <v>1.05</v>
      </c>
      <c r="G21" s="12">
        <v>768.4</v>
      </c>
      <c r="H21" s="12">
        <f ca="1">ROUND(INDIRECT(ADDRESS(ROW()+(0), COLUMN()+(-2), 1))*INDIRECT(ADDRESS(ROW()+(0), COLUMN()+(-1), 1)), 2)</f>
        <v>806.82</v>
      </c>
    </row>
    <row r="22" spans="1:8" ht="13.50" thickBot="1" customHeight="1">
      <c r="A22" s="1" t="s">
        <v>48</v>
      </c>
      <c r="B22" s="1"/>
      <c r="C22" s="10" t="s">
        <v>49</v>
      </c>
      <c r="D22" s="1" t="s">
        <v>50</v>
      </c>
      <c r="E22" s="1"/>
      <c r="F22" s="11">
        <v>1.05</v>
      </c>
      <c r="G22" s="12">
        <v>10625.9</v>
      </c>
      <c r="H22" s="12">
        <f ca="1">ROUND(INDIRECT(ADDRESS(ROW()+(0), COLUMN()+(-2), 1))*INDIRECT(ADDRESS(ROW()+(0), COLUMN()+(-1), 1)), 2)</f>
        <v>11157.2</v>
      </c>
    </row>
    <row r="23" spans="1:8" ht="13.50" thickBot="1" customHeight="1">
      <c r="A23" s="1" t="s">
        <v>51</v>
      </c>
      <c r="B23" s="1"/>
      <c r="C23" s="10" t="s">
        <v>52</v>
      </c>
      <c r="D23" s="1" t="s">
        <v>53</v>
      </c>
      <c r="E23" s="1"/>
      <c r="F23" s="11">
        <v>1.05</v>
      </c>
      <c r="G23" s="12">
        <v>2897.97</v>
      </c>
      <c r="H23" s="12">
        <f ca="1">ROUND(INDIRECT(ADDRESS(ROW()+(0), COLUMN()+(-2), 1))*INDIRECT(ADDRESS(ROW()+(0), COLUMN()+(-1), 1)), 2)</f>
        <v>3042.87</v>
      </c>
    </row>
    <row r="24" spans="1:8" ht="13.50" thickBot="1" customHeight="1">
      <c r="A24" s="1" t="s">
        <v>54</v>
      </c>
      <c r="B24" s="1"/>
      <c r="C24" s="10" t="s">
        <v>55</v>
      </c>
      <c r="D24" s="1" t="s">
        <v>56</v>
      </c>
      <c r="E24" s="1"/>
      <c r="F24" s="11">
        <v>60</v>
      </c>
      <c r="G24" s="12">
        <v>114.17</v>
      </c>
      <c r="H24" s="12">
        <f ca="1">ROUND(INDIRECT(ADDRESS(ROW()+(0), COLUMN()+(-2), 1))*INDIRECT(ADDRESS(ROW()+(0), COLUMN()+(-1), 1)), 2)</f>
        <v>6850.2</v>
      </c>
    </row>
    <row r="25" spans="1:8" ht="13.50" thickBot="1" customHeight="1">
      <c r="A25" s="1" t="s">
        <v>57</v>
      </c>
      <c r="B25" s="1"/>
      <c r="C25" s="10" t="s">
        <v>58</v>
      </c>
      <c r="D25" s="1" t="s">
        <v>59</v>
      </c>
      <c r="E25" s="1"/>
      <c r="F25" s="13">
        <v>50</v>
      </c>
      <c r="G25" s="14">
        <v>160.95</v>
      </c>
      <c r="H25" s="14">
        <f ca="1">ROUND(INDIRECT(ADDRESS(ROW()+(0), COLUMN()+(-2), 1))*INDIRECT(ADDRESS(ROW()+(0), COLUMN()+(-1), 1)), 2)</f>
        <v>8047.5</v>
      </c>
    </row>
    <row r="26" spans="1:8" ht="13.50" thickBot="1" customHeight="1">
      <c r="A26" s="15"/>
      <c r="B26" s="15"/>
      <c r="C26" s="15"/>
      <c r="D26" s="15"/>
      <c r="E26" s="15"/>
      <c r="F26" s="9" t="s">
        <v>60</v>
      </c>
      <c r="G26" s="9"/>
      <c r="H26"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 2)</f>
        <v>73838.7</v>
      </c>
    </row>
    <row r="27" spans="1:8" ht="13.50" thickBot="1" customHeight="1">
      <c r="A27" s="15">
        <v>2</v>
      </c>
      <c r="B27" s="15"/>
      <c r="C27" s="15"/>
      <c r="D27" s="18" t="s">
        <v>61</v>
      </c>
      <c r="E27" s="18"/>
      <c r="F27" s="18"/>
      <c r="G27" s="15"/>
      <c r="H27" s="15"/>
    </row>
    <row r="28" spans="1:8" ht="13.50" thickBot="1" customHeight="1">
      <c r="A28" s="1" t="s">
        <v>62</v>
      </c>
      <c r="B28" s="1"/>
      <c r="C28" s="10" t="s">
        <v>63</v>
      </c>
      <c r="D28" s="1" t="s">
        <v>64</v>
      </c>
      <c r="E28" s="1"/>
      <c r="F28" s="13">
        <v>0.028</v>
      </c>
      <c r="G28" s="14">
        <v>2206.2</v>
      </c>
      <c r="H28" s="14">
        <f ca="1">ROUND(INDIRECT(ADDRESS(ROW()+(0), COLUMN()+(-2), 1))*INDIRECT(ADDRESS(ROW()+(0), COLUMN()+(-1), 1)), 2)</f>
        <v>61.77</v>
      </c>
    </row>
    <row r="29" spans="1:8" ht="13.50" thickBot="1" customHeight="1">
      <c r="A29" s="15"/>
      <c r="B29" s="15"/>
      <c r="C29" s="15"/>
      <c r="D29" s="15"/>
      <c r="E29" s="15"/>
      <c r="F29" s="9" t="s">
        <v>65</v>
      </c>
      <c r="G29" s="9"/>
      <c r="H29" s="17">
        <f ca="1">ROUND(SUM(INDIRECT(ADDRESS(ROW()+(-1), COLUMN()+(0), 1))), 2)</f>
        <v>61.77</v>
      </c>
    </row>
    <row r="30" spans="1:8" ht="13.50" thickBot="1" customHeight="1">
      <c r="A30" s="15">
        <v>3</v>
      </c>
      <c r="B30" s="15"/>
      <c r="C30" s="15"/>
      <c r="D30" s="18" t="s">
        <v>66</v>
      </c>
      <c r="E30" s="18"/>
      <c r="F30" s="18"/>
      <c r="G30" s="15"/>
      <c r="H30" s="15"/>
    </row>
    <row r="31" spans="1:8" ht="13.50" thickBot="1" customHeight="1">
      <c r="A31" s="1" t="s">
        <v>67</v>
      </c>
      <c r="B31" s="1"/>
      <c r="C31" s="10" t="s">
        <v>68</v>
      </c>
      <c r="D31" s="1" t="s">
        <v>69</v>
      </c>
      <c r="E31" s="1"/>
      <c r="F31" s="11">
        <v>0.102</v>
      </c>
      <c r="G31" s="12">
        <v>8327.21</v>
      </c>
      <c r="H31" s="12">
        <f ca="1">ROUND(INDIRECT(ADDRESS(ROW()+(0), COLUMN()+(-2), 1))*INDIRECT(ADDRESS(ROW()+(0), COLUMN()+(-1), 1)), 2)</f>
        <v>849.38</v>
      </c>
    </row>
    <row r="32" spans="1:8" ht="13.50" thickBot="1" customHeight="1">
      <c r="A32" s="1" t="s">
        <v>70</v>
      </c>
      <c r="B32" s="1"/>
      <c r="C32" s="10" t="s">
        <v>71</v>
      </c>
      <c r="D32" s="1" t="s">
        <v>72</v>
      </c>
      <c r="E32" s="1"/>
      <c r="F32" s="11">
        <v>0.466</v>
      </c>
      <c r="G32" s="12">
        <v>5997.35</v>
      </c>
      <c r="H32" s="12">
        <f ca="1">ROUND(INDIRECT(ADDRESS(ROW()+(0), COLUMN()+(-2), 1))*INDIRECT(ADDRESS(ROW()+(0), COLUMN()+(-1), 1)), 2)</f>
        <v>2794.77</v>
      </c>
    </row>
    <row r="33" spans="1:8" ht="13.50" thickBot="1" customHeight="1">
      <c r="A33" s="1" t="s">
        <v>73</v>
      </c>
      <c r="B33" s="1"/>
      <c r="C33" s="10" t="s">
        <v>74</v>
      </c>
      <c r="D33" s="1" t="s">
        <v>75</v>
      </c>
      <c r="E33" s="1"/>
      <c r="F33" s="11">
        <v>0.307</v>
      </c>
      <c r="G33" s="12">
        <v>8327.21</v>
      </c>
      <c r="H33" s="12">
        <f ca="1">ROUND(INDIRECT(ADDRESS(ROW()+(0), COLUMN()+(-2), 1))*INDIRECT(ADDRESS(ROW()+(0), COLUMN()+(-1), 1)), 2)</f>
        <v>2556.45</v>
      </c>
    </row>
    <row r="34" spans="1:8" ht="13.50" thickBot="1" customHeight="1">
      <c r="A34" s="1" t="s">
        <v>76</v>
      </c>
      <c r="B34" s="1"/>
      <c r="C34" s="10" t="s">
        <v>77</v>
      </c>
      <c r="D34" s="1" t="s">
        <v>78</v>
      </c>
      <c r="E34" s="1"/>
      <c r="F34" s="11">
        <v>0.307</v>
      </c>
      <c r="G34" s="12">
        <v>6224.8</v>
      </c>
      <c r="H34" s="12">
        <f ca="1">ROUND(INDIRECT(ADDRESS(ROW()+(0), COLUMN()+(-2), 1))*INDIRECT(ADDRESS(ROW()+(0), COLUMN()+(-1), 1)), 2)</f>
        <v>1911.01</v>
      </c>
    </row>
    <row r="35" spans="1:8" ht="13.50" thickBot="1" customHeight="1">
      <c r="A35" s="1" t="s">
        <v>79</v>
      </c>
      <c r="B35" s="1"/>
      <c r="C35" s="10" t="s">
        <v>80</v>
      </c>
      <c r="D35" s="1" t="s">
        <v>81</v>
      </c>
      <c r="E35" s="1"/>
      <c r="F35" s="11">
        <v>0.057</v>
      </c>
      <c r="G35" s="12">
        <v>8556.75</v>
      </c>
      <c r="H35" s="12">
        <f ca="1">ROUND(INDIRECT(ADDRESS(ROW()+(0), COLUMN()+(-2), 1))*INDIRECT(ADDRESS(ROW()+(0), COLUMN()+(-1), 1)), 2)</f>
        <v>487.73</v>
      </c>
    </row>
    <row r="36" spans="1:8" ht="13.50" thickBot="1" customHeight="1">
      <c r="A36" s="1" t="s">
        <v>82</v>
      </c>
      <c r="B36" s="1"/>
      <c r="C36" s="10" t="s">
        <v>83</v>
      </c>
      <c r="D36" s="1" t="s">
        <v>84</v>
      </c>
      <c r="E36" s="1"/>
      <c r="F36" s="11">
        <v>0.057</v>
      </c>
      <c r="G36" s="12">
        <v>6224.8</v>
      </c>
      <c r="H36" s="12">
        <f ca="1">ROUND(INDIRECT(ADDRESS(ROW()+(0), COLUMN()+(-2), 1))*INDIRECT(ADDRESS(ROW()+(0), COLUMN()+(-1), 1)), 2)</f>
        <v>354.81</v>
      </c>
    </row>
    <row r="37" spans="1:8" ht="13.50" thickBot="1" customHeight="1">
      <c r="A37" s="1" t="s">
        <v>85</v>
      </c>
      <c r="B37" s="1"/>
      <c r="C37" s="10" t="s">
        <v>86</v>
      </c>
      <c r="D37" s="1" t="s">
        <v>87</v>
      </c>
      <c r="E37" s="1"/>
      <c r="F37" s="11">
        <v>0.06</v>
      </c>
      <c r="G37" s="12">
        <v>8327.21</v>
      </c>
      <c r="H37" s="12">
        <f ca="1">ROUND(INDIRECT(ADDRESS(ROW()+(0), COLUMN()+(-2), 1))*INDIRECT(ADDRESS(ROW()+(0), COLUMN()+(-1), 1)), 2)</f>
        <v>499.63</v>
      </c>
    </row>
    <row r="38" spans="1:8" ht="13.50" thickBot="1" customHeight="1">
      <c r="A38" s="1" t="s">
        <v>88</v>
      </c>
      <c r="B38" s="1"/>
      <c r="C38" s="10" t="s">
        <v>89</v>
      </c>
      <c r="D38" s="1" t="s">
        <v>90</v>
      </c>
      <c r="E38" s="1"/>
      <c r="F38" s="13">
        <v>0.06</v>
      </c>
      <c r="G38" s="14">
        <v>5997.35</v>
      </c>
      <c r="H38" s="14">
        <f ca="1">ROUND(INDIRECT(ADDRESS(ROW()+(0), COLUMN()+(-2), 1))*INDIRECT(ADDRESS(ROW()+(0), COLUMN()+(-1), 1)), 2)</f>
        <v>359.84</v>
      </c>
    </row>
    <row r="39" spans="1:8" ht="13.50" thickBot="1" customHeight="1">
      <c r="A39" s="15"/>
      <c r="B39" s="15"/>
      <c r="C39" s="15"/>
      <c r="D39" s="15"/>
      <c r="E39" s="15"/>
      <c r="F39" s="9" t="s">
        <v>91</v>
      </c>
      <c r="G39" s="9"/>
      <c r="H39" s="17">
        <f ca="1">ROUND(SUM(INDIRECT(ADDRESS(ROW()+(-1), COLUMN()+(0), 1)),INDIRECT(ADDRESS(ROW()+(-2), COLUMN()+(0), 1)),INDIRECT(ADDRESS(ROW()+(-3), COLUMN()+(0), 1)),INDIRECT(ADDRESS(ROW()+(-4), COLUMN()+(0), 1)),INDIRECT(ADDRESS(ROW()+(-5), COLUMN()+(0), 1)),INDIRECT(ADDRESS(ROW()+(-6), COLUMN()+(0), 1)),INDIRECT(ADDRESS(ROW()+(-7), COLUMN()+(0), 1)),INDIRECT(ADDRESS(ROW()+(-8), COLUMN()+(0), 1))), 2)</f>
        <v>9813.62</v>
      </c>
    </row>
    <row r="40" spans="1:8" ht="13.50" thickBot="1" customHeight="1">
      <c r="A40" s="15">
        <v>4</v>
      </c>
      <c r="B40" s="15"/>
      <c r="C40" s="15"/>
      <c r="D40" s="18" t="s">
        <v>92</v>
      </c>
      <c r="E40" s="18"/>
      <c r="F40" s="18"/>
      <c r="G40" s="15"/>
      <c r="H40" s="15"/>
    </row>
    <row r="41" spans="1:8" ht="13.50" thickBot="1" customHeight="1">
      <c r="A41" s="19"/>
      <c r="B41" s="19"/>
      <c r="C41" s="20" t="s">
        <v>93</v>
      </c>
      <c r="D41" s="19" t="s">
        <v>94</v>
      </c>
      <c r="E41" s="19"/>
      <c r="F41" s="13">
        <v>2</v>
      </c>
      <c r="G41" s="14">
        <f ca="1">ROUND(SUM(INDIRECT(ADDRESS(ROW()+(-2), COLUMN()+(1), 1)),INDIRECT(ADDRESS(ROW()+(-12), COLUMN()+(1), 1)),INDIRECT(ADDRESS(ROW()+(-15), COLUMN()+(1), 1))), 2)</f>
        <v>83714.1</v>
      </c>
      <c r="H41" s="14">
        <f ca="1">ROUND(INDIRECT(ADDRESS(ROW()+(0), COLUMN()+(-2), 1))*INDIRECT(ADDRESS(ROW()+(0), COLUMN()+(-1), 1))/100, 2)</f>
        <v>1674.28</v>
      </c>
    </row>
    <row r="42" spans="1:8" ht="13.50" thickBot="1" customHeight="1">
      <c r="A42" s="21" t="s">
        <v>95</v>
      </c>
      <c r="B42" s="21"/>
      <c r="C42" s="22"/>
      <c r="D42" s="23"/>
      <c r="E42" s="23"/>
      <c r="F42" s="24" t="s">
        <v>96</v>
      </c>
      <c r="G42" s="25"/>
      <c r="H42" s="26">
        <f ca="1">ROUND(SUM(INDIRECT(ADDRESS(ROW()+(-1), COLUMN()+(0), 1)),INDIRECT(ADDRESS(ROW()+(-3), COLUMN()+(0), 1)),INDIRECT(ADDRESS(ROW()+(-13), COLUMN()+(0), 1)),INDIRECT(ADDRESS(ROW()+(-16), COLUMN()+(0), 1))), 2)</f>
        <v>85388.3</v>
      </c>
    </row>
  </sheetData>
  <mergeCells count="76">
    <mergeCell ref="A1:H1"/>
    <mergeCell ref="C3:D3"/>
    <mergeCell ref="A5:D5"/>
    <mergeCell ref="A8:B8"/>
    <mergeCell ref="D8:E8"/>
    <mergeCell ref="A9:B9"/>
    <mergeCell ref="D9:F9"/>
    <mergeCell ref="A10:B10"/>
    <mergeCell ref="D10:E10"/>
    <mergeCell ref="A11:B11"/>
    <mergeCell ref="D11:E11"/>
    <mergeCell ref="A12:B12"/>
    <mergeCell ref="D12:E12"/>
    <mergeCell ref="A13:B13"/>
    <mergeCell ref="D13:E13"/>
    <mergeCell ref="A14:B14"/>
    <mergeCell ref="D14:E14"/>
    <mergeCell ref="A15:B15"/>
    <mergeCell ref="D15:E15"/>
    <mergeCell ref="A16:B16"/>
    <mergeCell ref="D16:E16"/>
    <mergeCell ref="A17:B17"/>
    <mergeCell ref="D17:E17"/>
    <mergeCell ref="A18:B18"/>
    <mergeCell ref="D18:E18"/>
    <mergeCell ref="A19:B19"/>
    <mergeCell ref="D19:E19"/>
    <mergeCell ref="A20:B20"/>
    <mergeCell ref="D20:E20"/>
    <mergeCell ref="A21:B21"/>
    <mergeCell ref="D21:E21"/>
    <mergeCell ref="A22:B22"/>
    <mergeCell ref="D22:E22"/>
    <mergeCell ref="A23:B23"/>
    <mergeCell ref="D23:E23"/>
    <mergeCell ref="A24:B24"/>
    <mergeCell ref="D24:E24"/>
    <mergeCell ref="A25:B25"/>
    <mergeCell ref="D25:E25"/>
    <mergeCell ref="A26:B26"/>
    <mergeCell ref="D26:E26"/>
    <mergeCell ref="F26:G26"/>
    <mergeCell ref="A27:B27"/>
    <mergeCell ref="D27:F27"/>
    <mergeCell ref="A28:B28"/>
    <mergeCell ref="D28:E28"/>
    <mergeCell ref="A29:B29"/>
    <mergeCell ref="D29:E29"/>
    <mergeCell ref="F29:G29"/>
    <mergeCell ref="A30:B30"/>
    <mergeCell ref="D30:F30"/>
    <mergeCell ref="A31:B31"/>
    <mergeCell ref="D31:E31"/>
    <mergeCell ref="A32:B32"/>
    <mergeCell ref="D32:E32"/>
    <mergeCell ref="A33:B33"/>
    <mergeCell ref="D33:E33"/>
    <mergeCell ref="A34:B34"/>
    <mergeCell ref="D34:E34"/>
    <mergeCell ref="A35:B35"/>
    <mergeCell ref="D35:E35"/>
    <mergeCell ref="A36:B36"/>
    <mergeCell ref="D36:E36"/>
    <mergeCell ref="A37:B37"/>
    <mergeCell ref="D37:E37"/>
    <mergeCell ref="A38:B38"/>
    <mergeCell ref="D38:E38"/>
    <mergeCell ref="A39:B39"/>
    <mergeCell ref="D39:E39"/>
    <mergeCell ref="F39:G39"/>
    <mergeCell ref="A40:B40"/>
    <mergeCell ref="D40:F40"/>
    <mergeCell ref="A41:B41"/>
    <mergeCell ref="D41:E41"/>
    <mergeCell ref="A42:E42"/>
    <mergeCell ref="F42:G42"/>
  </mergeCells>
  <pageMargins left="0.147638" right="0.147638" top="0.206693" bottom="0.206693" header="0.0" footer="0.0"/>
  <pageSetup paperSize="9" orientation="portrait"/>
  <rowBreaks count="0" manualBreakCount="0">
    </rowBreaks>
</worksheet>
</file>