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<sst xmlns="http://schemas.openxmlformats.org/spreadsheetml/2006/main" count="83" uniqueCount="83">
  <si>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</si>
  <si>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ZCB011</t>
  </si>
  <si>
    <t xml:space="preserve">Ud</t>
  </si>
  <si>
    <t xml:space="preserve">Incorporación de captador solar térmico para instalación colectiva, sobre cubierta inclinada.</t>
  </si>
  <si>
    <r>
      <rPr>
        <sz val="8.25"/>
        <color rgb="FF000000"/>
        <rFont val="Arial"/>
        <family val="2"/>
      </rPr>
      <t xml:space="preserve">Rehabilitación energética de edificio mediante la incorporación de captador solar térmico formado por batería de 2 módulos, compuesto cada uno de ellos de un captador solar térmico plano, modelo auroFLOW plus VFK 135 VD "VAILLANT", para sistema de drenaje automático del líquido solar, formado por panel en posición vertical, de 2033x1233x80 mm, superficie útil 2,35 m², rendimiento óptico 0,814, coeficiente de pérdidas primario 2,645 W/m²K y coeficiente de pérdidas secundario 0,033 W/m²K², marco de aluminio anodizado color negro, absorbedor de aluminio y cobre con tratamiento selectivo y cubierta protectora con vidrio de seguridad de 3,2 mm de espesor, colocados sobre estructura soporte para cubierta inclinada, interacumulador de acero vitrificado, con intercambiador de un serpentín, de suelo, 300 l, altura 1640 mm, diámetro 680 mm, aislamiento de 50 mm de espesor con poliuretano de alta densidad, libre de CFC, protección contra corrosión mediante ánodo de magnesio, vaso de expansión, capacidad 25 l, mural, presión máxima de trabajo 10 bar, "VAILLANT", especial para aplicaciones de energía solar térmica, soporte de pared para vaso de expansión y grupo hidráulico solar, formado por bomba de circulación con variador de frecuencia y centralita electrónica con 3 sondas de temperatura (Pt100) con vainas, 2 salidas de relé, pantalla digital para consulta de las temperaturas del captador solar y del depósito y de la ganancia solar, protección antihielo, registros de las temperaturas máxima y mínima del captador solar y de los tanques de almacenaje, sensores conectables para facilitar su instalación y función inteligente para calentamiento de piscinas o A.C.S., caudalímetro, válvula de seguridad, manómetro, válvulas de llenado y vaciado, tubos flexibles con aislamiento y carcasa para aislamiento térmico. Incluso accesorios de montaje y fijación, conjunto de conexiones hidráulicas entre captadores solares térmicos, líquido de relleno para captador solar térmico, válvula de seguridad, purgador, válvulas de corte y demás accesorios.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</si>
  <si>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</si>
  <si>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</si>
  <si>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</si>
  <si>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</si>
  <si>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</si>
  <si>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</si>
  <si>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</si>
  <si>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mt38vai215a</t>
  </si>
  <si>
    <t xml:space="preserve">Ud</t>
  </si>
  <si>
    <t xml:space="preserve">Captador solar térmico plano, modelo auroFLOW plus VFK 135 VD "VAILLANT", para sistema de drenaje automático del líquido solar, formado por panel en posición vertical, de 2033x1233x80 mm, superficie útil 2,35 m², rendimiento óptico 0,814, coeficiente de pérdidas primario 2,645 W/m²K y coeficiente de pérdidas secundario 0,033 W/m²K², marco de aluminio anodizado color negro, absorbedor de aluminio y cobre con tratamiento selectivo y cubierta protectora con vidrio de seguridad de 3,2 mm de espesor.</t>
  </si>
  <si>
    <t xml:space="preserve">mt38vai555a</t>
  </si>
  <si>
    <t xml:space="preserve">Ud</t>
  </si>
  <si>
    <t xml:space="preserve">Estructura soporte de captador solar térmico de 2 paneles, sobre cubierta inclinada, "VAILLANT".</t>
  </si>
  <si>
    <t xml:space="preserve">mt38vai539c</t>
  </si>
  <si>
    <t xml:space="preserve">Ud</t>
  </si>
  <si>
    <t xml:space="preserve">Kit de fijación para soportes de captador solar térmico, para cubierta inclinada de teja mixta, "VAILLANT".</t>
  </si>
  <si>
    <t xml:space="preserve">mt38vai551a</t>
  </si>
  <si>
    <t xml:space="preserve">Ud</t>
  </si>
  <si>
    <t xml:space="preserve">Kit de conexiones hidráulicas de entrada y salida para batería de captadores solares térmicos, "VAILLANT", con sonda de temperatura.</t>
  </si>
  <si>
    <t xml:space="preserve">mt38vai552a</t>
  </si>
  <si>
    <t xml:space="preserve">Ud</t>
  </si>
  <si>
    <t xml:space="preserve">Kit de conexiones hidráulicas para unión de captadores solares térmicos, "VAILLANT".</t>
  </si>
  <si>
    <t xml:space="preserve">mt38csg120</t>
  </si>
  <si>
    <t xml:space="preserve">Ud</t>
  </si>
  <si>
    <t xml:space="preserve">Purgador automático, especial para aplicaciones de energía solar térmica, equipado con válvula de esfera y cámara de acumulación de vapor.</t>
  </si>
  <si>
    <t xml:space="preserve">mt38csg110</t>
  </si>
  <si>
    <t xml:space="preserve">Ud</t>
  </si>
  <si>
    <t xml:space="preserve">Válvula de seguridad especial para aplicaciones de energía solar térmica, para una temperatura máxima de 130°C.</t>
  </si>
  <si>
    <t xml:space="preserve">mt38vai538a</t>
  </si>
  <si>
    <t xml:space="preserve">Ud</t>
  </si>
  <si>
    <t xml:space="preserve">Bidón de 10 l de fluido anticongelante, "VAILLANT".</t>
  </si>
  <si>
    <t xml:space="preserve">mt37sve010d</t>
  </si>
  <si>
    <t xml:space="preserve">Ud</t>
  </si>
  <si>
    <t xml:space="preserve">Válvula de esfera de latón niquelado para roscar de 1".</t>
  </si>
  <si>
    <t xml:space="preserve">mt38csg050S1</t>
  </si>
  <si>
    <t xml:space="preserve">Ud</t>
  </si>
  <si>
    <t xml:space="preserve">Interacumulador de acero vitrificado, con intercambiador de un serpentín, de suelo, 300 l, altura 1640 mm, diámetro 680 mm, aislamiento de 50 mm de espesor con poliuretano de alta densidad, libre de CFC, protección contra corrosión mediante ánodo de magnesio.</t>
  </si>
  <si>
    <t xml:space="preserve">mt37svs010c</t>
  </si>
  <si>
    <t xml:space="preserve">Ud</t>
  </si>
  <si>
    <t xml:space="preserve">Válvula de seguridad, de latón, con rosca de 1/2" de diámetro, tarada a 6 bar de presión.</t>
  </si>
  <si>
    <t xml:space="preserve">mt37sve010c</t>
  </si>
  <si>
    <t xml:space="preserve">Ud</t>
  </si>
  <si>
    <t xml:space="preserve">Válvula de esfera de latón niquelado para roscar de 3/4".</t>
  </si>
  <si>
    <t xml:space="preserve">mt38vai564b</t>
  </si>
  <si>
    <t xml:space="preserve">Ud</t>
  </si>
  <si>
    <t xml:space="preserve">Vaso de expansión, capacidad 25 l, mural, presión máxima de trabajo 10 bar, "VAILLANT", especial para aplicaciones de energía solar térmica.</t>
  </si>
  <si>
    <t xml:space="preserve">mt38vai566a</t>
  </si>
  <si>
    <t xml:space="preserve">Ud</t>
  </si>
  <si>
    <t xml:space="preserve">Soporte de pared para vaso de expansión, "VAILLANT".</t>
  </si>
  <si>
    <t xml:space="preserve">mt42www040</t>
  </si>
  <si>
    <t xml:space="preserve">Ud</t>
  </si>
  <si>
    <t xml:space="preserve">Manómetro con baño de glicerina y diámetro de esfera de 100 mm, con toma vertical, para montaje roscado de 1/2", escala de presión de 0 a 5 bar.</t>
  </si>
  <si>
    <t xml:space="preserve">mt38cst070b</t>
  </si>
  <si>
    <t xml:space="preserve">Ud</t>
  </si>
  <si>
    <t xml:space="preserve">Grupo hidráulico solar, formado por bomba de circulación con variador de frecuencia y centralita electrónica con 3 sondas de temperatura (Pt100) con vainas, 2 salidas de relé, pantalla digital para consulta de las temperaturas del captador solar y del depósito y de la ganancia solar, protección antihielo, registros de las temperaturas máxima y mínima del captador solar y de los tanques de almacenaje, sensores conectables para facilitar su instalación y función inteligente para calentamiento de piscinas o A.C.S., caudalímetro, válvula de seguridad, manómetro, válvulas de llenado y vaciado, tubos flexibles con aislamiento y carcasa para aislamiento térmico.</t>
  </si>
  <si>
    <t xml:space="preserve">mt38www011</t>
  </si>
  <si>
    <t xml:space="preserve">Ud</t>
  </si>
  <si>
    <t xml:space="preserve">Material auxiliar para instalaciones de A.C.S.</t>
  </si>
  <si>
    <t xml:space="preserve">Subtotal materiales:</t>
  </si>
  <si>
    <t xml:space="preserve">Mano de obra</t>
  </si>
  <si>
    <t xml:space="preserve">mo009</t>
  </si>
  <si>
    <t xml:space="preserve">h</t>
  </si>
  <si>
    <t xml:space="preserve">Maestro 1ª instalador de captadores solares.</t>
  </si>
  <si>
    <t xml:space="preserve">mo108</t>
  </si>
  <si>
    <t xml:space="preserve">h</t>
  </si>
  <si>
    <t xml:space="preserve">Ayudante instalador de captadores solares.</t>
  </si>
  <si>
    <t xml:space="preserve">mo004</t>
  </si>
  <si>
    <t xml:space="preserve">h</t>
  </si>
  <si>
    <t xml:space="preserve">Maestro 1ª calefactor.</t>
  </si>
  <si>
    <t xml:space="preserve">mo103</t>
  </si>
  <si>
    <t xml:space="preserve">h</t>
  </si>
  <si>
    <t xml:space="preserve">Ayudante calefactor.</t>
  </si>
  <si>
    <t xml:space="preserve">Subtotal mano de obra:</t>
  </si>
  <si>
    <t xml:space="preserve">Herramientas</t>
  </si>
  <si>
    <t xml:space="preserve">%</t>
  </si>
  <si>
    <t xml:space="preserve">Herramientas</t>
  </si>
  <si>
    <t xml:space="preserve">Coste de mantenimiento decenal: $ 7.978.243,39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</si>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</sst>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44" customWidth="1"/>
    <col min="3" max="3" width="0.68" customWidth="1"/>
    <col min="4" max="4" width="6.97" customWidth="1"/>
    <col min="5" max="5" width="67.49"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60.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2</v>
      </c>
      <c r="G10" s="12">
        <v>1.20775e+06</v>
      </c>
      <c r="H10" s="12">
        <f ca="1">ROUND(INDIRECT(ADDRESS(ROW()+(0), COLUMN()+(-2), 1))*INDIRECT(ADDRESS(ROW()+(0), COLUMN()+(-1), 1)), 2)</f>
        <v>2.4155e+06</v>
      </c>
    </row>
    <row r="11" spans="1:8" ht="24.00" thickBot="1" customHeight="1">
      <c r="A11" s="1" t="s">
        <v>15</v>
      </c>
      <c r="B11" s="1"/>
      <c r="C11" s="10" t="s">
        <v>16</v>
      </c>
      <c r="D11" s="10"/>
      <c r="E11" s="1" t="s">
        <v>17</v>
      </c>
      <c r="F11" s="11">
        <v>1</v>
      </c>
      <c r="G11" s="12">
        <v>462149</v>
      </c>
      <c r="H11" s="12">
        <f ca="1">ROUND(INDIRECT(ADDRESS(ROW()+(0), COLUMN()+(-2), 1))*INDIRECT(ADDRESS(ROW()+(0), COLUMN()+(-1), 1)), 2)</f>
        <v>462149</v>
      </c>
    </row>
    <row r="12" spans="1:8" ht="24.00" thickBot="1" customHeight="1">
      <c r="A12" s="1" t="s">
        <v>18</v>
      </c>
      <c r="B12" s="1"/>
      <c r="C12" s="10" t="s">
        <v>19</v>
      </c>
      <c r="D12" s="10"/>
      <c r="E12" s="1" t="s">
        <v>20</v>
      </c>
      <c r="F12" s="11">
        <v>2</v>
      </c>
      <c r="G12" s="12">
        <v>160212</v>
      </c>
      <c r="H12" s="12">
        <f ca="1">ROUND(INDIRECT(ADDRESS(ROW()+(0), COLUMN()+(-2), 1))*INDIRECT(ADDRESS(ROW()+(0), COLUMN()+(-1), 1)), 2)</f>
        <v>320424</v>
      </c>
    </row>
    <row r="13" spans="1:8" ht="24.00" thickBot="1" customHeight="1">
      <c r="A13" s="1" t="s">
        <v>21</v>
      </c>
      <c r="B13" s="1"/>
      <c r="C13" s="10" t="s">
        <v>22</v>
      </c>
      <c r="D13" s="10"/>
      <c r="E13" s="1" t="s">
        <v>23</v>
      </c>
      <c r="F13" s="11">
        <v>1</v>
      </c>
      <c r="G13" s="12">
        <v>227994</v>
      </c>
      <c r="H13" s="12">
        <f ca="1">ROUND(INDIRECT(ADDRESS(ROW()+(0), COLUMN()+(-2), 1))*INDIRECT(ADDRESS(ROW()+(0), COLUMN()+(-1), 1)), 2)</f>
        <v>227994</v>
      </c>
    </row>
    <row r="14" spans="1:8" ht="24.00" thickBot="1" customHeight="1">
      <c r="A14" s="1" t="s">
        <v>24</v>
      </c>
      <c r="B14" s="1"/>
      <c r="C14" s="10" t="s">
        <v>25</v>
      </c>
      <c r="D14" s="10"/>
      <c r="E14" s="1" t="s">
        <v>26</v>
      </c>
      <c r="F14" s="11">
        <v>1</v>
      </c>
      <c r="G14" s="12">
        <v>61619.9</v>
      </c>
      <c r="H14" s="12">
        <f ca="1">ROUND(INDIRECT(ADDRESS(ROW()+(0), COLUMN()+(-2), 1))*INDIRECT(ADDRESS(ROW()+(0), COLUMN()+(-1), 1)), 2)</f>
        <v>61619.9</v>
      </c>
    </row>
    <row r="15" spans="1:8" ht="24.00" thickBot="1" customHeight="1">
      <c r="A15" s="1" t="s">
        <v>27</v>
      </c>
      <c r="B15" s="1"/>
      <c r="C15" s="10" t="s">
        <v>28</v>
      </c>
      <c r="D15" s="10"/>
      <c r="E15" s="1" t="s">
        <v>29</v>
      </c>
      <c r="F15" s="11">
        <v>1</v>
      </c>
      <c r="G15" s="12">
        <v>89657</v>
      </c>
      <c r="H15" s="12">
        <f ca="1">ROUND(INDIRECT(ADDRESS(ROW()+(0), COLUMN()+(-2), 1))*INDIRECT(ADDRESS(ROW()+(0), COLUMN()+(-1), 1)), 2)</f>
        <v>89657</v>
      </c>
    </row>
    <row r="16" spans="1:8" ht="24.00" thickBot="1" customHeight="1">
      <c r="A16" s="1" t="s">
        <v>30</v>
      </c>
      <c r="B16" s="1"/>
      <c r="C16" s="10" t="s">
        <v>31</v>
      </c>
      <c r="D16" s="10"/>
      <c r="E16" s="1" t="s">
        <v>32</v>
      </c>
      <c r="F16" s="11">
        <v>1</v>
      </c>
      <c r="G16" s="12">
        <v>47817</v>
      </c>
      <c r="H16" s="12">
        <f ca="1">ROUND(INDIRECT(ADDRESS(ROW()+(0), COLUMN()+(-2), 1))*INDIRECT(ADDRESS(ROW()+(0), COLUMN()+(-1), 1)), 2)</f>
        <v>47817</v>
      </c>
    </row>
    <row r="17" spans="1:8" ht="13.50" thickBot="1" customHeight="1">
      <c r="A17" s="1" t="s">
        <v>33</v>
      </c>
      <c r="B17" s="1"/>
      <c r="C17" s="10" t="s">
        <v>34</v>
      </c>
      <c r="D17" s="10"/>
      <c r="E17" s="1" t="s">
        <v>35</v>
      </c>
      <c r="F17" s="11">
        <v>0.27</v>
      </c>
      <c r="G17" s="12">
        <v>73943.9</v>
      </c>
      <c r="H17" s="12">
        <f ca="1">ROUND(INDIRECT(ADDRESS(ROW()+(0), COLUMN()+(-2), 1))*INDIRECT(ADDRESS(ROW()+(0), COLUMN()+(-1), 1)), 2)</f>
        <v>19964.8</v>
      </c>
    </row>
    <row r="18" spans="1:8" ht="13.50" thickBot="1" customHeight="1">
      <c r="A18" s="1" t="s">
        <v>36</v>
      </c>
      <c r="B18" s="1"/>
      <c r="C18" s="10" t="s">
        <v>37</v>
      </c>
      <c r="D18" s="10"/>
      <c r="E18" s="1" t="s">
        <v>38</v>
      </c>
      <c r="F18" s="11">
        <v>4</v>
      </c>
      <c r="G18" s="12">
        <v>8466.46</v>
      </c>
      <c r="H18" s="12">
        <f ca="1">ROUND(INDIRECT(ADDRESS(ROW()+(0), COLUMN()+(-2), 1))*INDIRECT(ADDRESS(ROW()+(0), COLUMN()+(-1), 1)), 2)</f>
        <v>33865.8</v>
      </c>
    </row>
    <row r="19" spans="1:8" ht="45.00" thickBot="1" customHeight="1">
      <c r="A19" s="1" t="s">
        <v>39</v>
      </c>
      <c r="B19" s="1"/>
      <c r="C19" s="10" t="s">
        <v>40</v>
      </c>
      <c r="D19" s="10"/>
      <c r="E19" s="1" t="s">
        <v>41</v>
      </c>
      <c r="F19" s="11">
        <v>1</v>
      </c>
      <c r="G19" s="12">
        <v>1.8486e+06</v>
      </c>
      <c r="H19" s="12">
        <f ca="1">ROUND(INDIRECT(ADDRESS(ROW()+(0), COLUMN()+(-2), 1))*INDIRECT(ADDRESS(ROW()+(0), COLUMN()+(-1), 1)), 2)</f>
        <v>1.8486e+06</v>
      </c>
    </row>
    <row r="20" spans="1:8" ht="24.00" thickBot="1" customHeight="1">
      <c r="A20" s="1" t="s">
        <v>42</v>
      </c>
      <c r="B20" s="1"/>
      <c r="C20" s="10" t="s">
        <v>43</v>
      </c>
      <c r="D20" s="10"/>
      <c r="E20" s="1" t="s">
        <v>44</v>
      </c>
      <c r="F20" s="11">
        <v>1</v>
      </c>
      <c r="G20" s="12">
        <v>3081.17</v>
      </c>
      <c r="H20" s="12">
        <f ca="1">ROUND(INDIRECT(ADDRESS(ROW()+(0), COLUMN()+(-2), 1))*INDIRECT(ADDRESS(ROW()+(0), COLUMN()+(-1), 1)), 2)</f>
        <v>3081.17</v>
      </c>
    </row>
    <row r="21" spans="1:8" ht="13.50" thickBot="1" customHeight="1">
      <c r="A21" s="1" t="s">
        <v>45</v>
      </c>
      <c r="B21" s="1"/>
      <c r="C21" s="10" t="s">
        <v>46</v>
      </c>
      <c r="D21" s="10"/>
      <c r="E21" s="1" t="s">
        <v>47</v>
      </c>
      <c r="F21" s="11">
        <v>2</v>
      </c>
      <c r="G21" s="12">
        <v>5087.99</v>
      </c>
      <c r="H21" s="12">
        <f ca="1">ROUND(INDIRECT(ADDRESS(ROW()+(0), COLUMN()+(-2), 1))*INDIRECT(ADDRESS(ROW()+(0), COLUMN()+(-1), 1)), 2)</f>
        <v>10176</v>
      </c>
    </row>
    <row r="22" spans="1:8" ht="24.00" thickBot="1" customHeight="1">
      <c r="A22" s="1" t="s">
        <v>48</v>
      </c>
      <c r="B22" s="1"/>
      <c r="C22" s="10" t="s">
        <v>49</v>
      </c>
      <c r="D22" s="10"/>
      <c r="E22" s="1" t="s">
        <v>50</v>
      </c>
      <c r="F22" s="11">
        <v>1</v>
      </c>
      <c r="G22" s="12">
        <v>147888</v>
      </c>
      <c r="H22" s="12">
        <f ca="1">ROUND(INDIRECT(ADDRESS(ROW()+(0), COLUMN()+(-2), 1))*INDIRECT(ADDRESS(ROW()+(0), COLUMN()+(-1), 1)), 2)</f>
        <v>147888</v>
      </c>
    </row>
    <row r="23" spans="1:8" ht="13.50" thickBot="1" customHeight="1">
      <c r="A23" s="1" t="s">
        <v>51</v>
      </c>
      <c r="B23" s="1"/>
      <c r="C23" s="10" t="s">
        <v>52</v>
      </c>
      <c r="D23" s="10"/>
      <c r="E23" s="1" t="s">
        <v>53</v>
      </c>
      <c r="F23" s="11">
        <v>1</v>
      </c>
      <c r="G23" s="12">
        <v>61619.9</v>
      </c>
      <c r="H23" s="12">
        <f ca="1">ROUND(INDIRECT(ADDRESS(ROW()+(0), COLUMN()+(-2), 1))*INDIRECT(ADDRESS(ROW()+(0), COLUMN()+(-1), 1)), 2)</f>
        <v>61619.9</v>
      </c>
    </row>
    <row r="24" spans="1:8" ht="24.00" thickBot="1" customHeight="1">
      <c r="A24" s="1" t="s">
        <v>54</v>
      </c>
      <c r="B24" s="1"/>
      <c r="C24" s="10" t="s">
        <v>55</v>
      </c>
      <c r="D24" s="10"/>
      <c r="E24" s="1" t="s">
        <v>56</v>
      </c>
      <c r="F24" s="11">
        <v>1</v>
      </c>
      <c r="G24" s="12">
        <v>57608.8</v>
      </c>
      <c r="H24" s="12">
        <f ca="1">ROUND(INDIRECT(ADDRESS(ROW()+(0), COLUMN()+(-2), 1))*INDIRECT(ADDRESS(ROW()+(0), COLUMN()+(-1), 1)), 2)</f>
        <v>57608.8</v>
      </c>
    </row>
    <row r="25" spans="1:8" ht="97.50" thickBot="1" customHeight="1">
      <c r="A25" s="1" t="s">
        <v>57</v>
      </c>
      <c r="B25" s="1"/>
      <c r="C25" s="10" t="s">
        <v>58</v>
      </c>
      <c r="D25" s="10"/>
      <c r="E25" s="1" t="s">
        <v>59</v>
      </c>
      <c r="F25" s="11">
        <v>1</v>
      </c>
      <c r="G25" s="12">
        <v>1.24965e+06</v>
      </c>
      <c r="H25" s="12">
        <f ca="1">ROUND(INDIRECT(ADDRESS(ROW()+(0), COLUMN()+(-2), 1))*INDIRECT(ADDRESS(ROW()+(0), COLUMN()+(-1), 1)), 2)</f>
        <v>1.24965e+06</v>
      </c>
    </row>
    <row r="26" spans="1:8" ht="13.50" thickBot="1" customHeight="1">
      <c r="A26" s="1" t="s">
        <v>60</v>
      </c>
      <c r="B26" s="1"/>
      <c r="C26" s="10" t="s">
        <v>61</v>
      </c>
      <c r="D26" s="10"/>
      <c r="E26" s="1" t="s">
        <v>62</v>
      </c>
      <c r="F26" s="13">
        <v>1</v>
      </c>
      <c r="G26" s="14">
        <v>1786.98</v>
      </c>
      <c r="H26" s="14">
        <f ca="1">ROUND(INDIRECT(ADDRESS(ROW()+(0), COLUMN()+(-2), 1))*INDIRECT(ADDRESS(ROW()+(0), COLUMN()+(-1), 1)), 2)</f>
        <v>1786.98</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7.0594e+06</v>
      </c>
    </row>
    <row r="28" spans="1:8" ht="13.50" thickBot="1" customHeight="1">
      <c r="A28" s="15">
        <v>2</v>
      </c>
      <c r="B28" s="15"/>
      <c r="C28" s="15"/>
      <c r="D28" s="15"/>
      <c r="E28" s="18" t="s">
        <v>64</v>
      </c>
      <c r="F28" s="18"/>
      <c r="G28" s="15"/>
      <c r="H28" s="15"/>
    </row>
    <row r="29" spans="1:8" ht="13.50" thickBot="1" customHeight="1">
      <c r="A29" s="1" t="s">
        <v>65</v>
      </c>
      <c r="B29" s="1"/>
      <c r="C29" s="10" t="s">
        <v>66</v>
      </c>
      <c r="D29" s="10"/>
      <c r="E29" s="1" t="s">
        <v>67</v>
      </c>
      <c r="F29" s="11">
        <v>6.145</v>
      </c>
      <c r="G29" s="12">
        <v>8929.75</v>
      </c>
      <c r="H29" s="12">
        <f ca="1">ROUND(INDIRECT(ADDRESS(ROW()+(0), COLUMN()+(-2), 1))*INDIRECT(ADDRESS(ROW()+(0), COLUMN()+(-1), 1)), 2)</f>
        <v>54873.3</v>
      </c>
    </row>
    <row r="30" spans="1:8" ht="13.50" thickBot="1" customHeight="1">
      <c r="A30" s="1" t="s">
        <v>68</v>
      </c>
      <c r="B30" s="1"/>
      <c r="C30" s="10" t="s">
        <v>69</v>
      </c>
      <c r="D30" s="10"/>
      <c r="E30" s="1" t="s">
        <v>70</v>
      </c>
      <c r="F30" s="11">
        <v>6.145</v>
      </c>
      <c r="G30" s="12">
        <v>6483.02</v>
      </c>
      <c r="H30" s="12">
        <f ca="1">ROUND(INDIRECT(ADDRESS(ROW()+(0), COLUMN()+(-2), 1))*INDIRECT(ADDRESS(ROW()+(0), COLUMN()+(-1), 1)), 2)</f>
        <v>39838.2</v>
      </c>
    </row>
    <row r="31" spans="1:8" ht="13.50" thickBot="1" customHeight="1">
      <c r="A31" s="1" t="s">
        <v>71</v>
      </c>
      <c r="B31" s="1"/>
      <c r="C31" s="10" t="s">
        <v>72</v>
      </c>
      <c r="D31" s="10"/>
      <c r="E31" s="1" t="s">
        <v>73</v>
      </c>
      <c r="F31" s="11">
        <v>2.274</v>
      </c>
      <c r="G31" s="12">
        <v>8929.75</v>
      </c>
      <c r="H31" s="12">
        <f ca="1">ROUND(INDIRECT(ADDRESS(ROW()+(0), COLUMN()+(-2), 1))*INDIRECT(ADDRESS(ROW()+(0), COLUMN()+(-1), 1)), 2)</f>
        <v>20306.3</v>
      </c>
    </row>
    <row r="32" spans="1:8" ht="13.50" thickBot="1" customHeight="1">
      <c r="A32" s="1" t="s">
        <v>74</v>
      </c>
      <c r="B32" s="1"/>
      <c r="C32" s="10" t="s">
        <v>75</v>
      </c>
      <c r="D32" s="10"/>
      <c r="E32" s="1" t="s">
        <v>76</v>
      </c>
      <c r="F32" s="13">
        <v>2.274</v>
      </c>
      <c r="G32" s="14">
        <v>6483.02</v>
      </c>
      <c r="H32" s="14">
        <f ca="1">ROUND(INDIRECT(ADDRESS(ROW()+(0), COLUMN()+(-2), 1))*INDIRECT(ADDRESS(ROW()+(0), COLUMN()+(-1), 1)), 2)</f>
        <v>14742.4</v>
      </c>
    </row>
    <row r="33" spans="1:8" ht="13.50" thickBot="1" customHeight="1">
      <c r="A33" s="15"/>
      <c r="B33" s="15"/>
      <c r="C33" s="15"/>
      <c r="D33" s="15"/>
      <c r="E33" s="15"/>
      <c r="F33" s="9" t="s">
        <v>77</v>
      </c>
      <c r="G33" s="9"/>
      <c r="H33" s="17">
        <f ca="1">ROUND(SUM(INDIRECT(ADDRESS(ROW()+(-1), COLUMN()+(0), 1)),INDIRECT(ADDRESS(ROW()+(-2), COLUMN()+(0), 1)),INDIRECT(ADDRESS(ROW()+(-3), COLUMN()+(0), 1)),INDIRECT(ADDRESS(ROW()+(-4), COLUMN()+(0), 1))), 2)</f>
        <v>129760</v>
      </c>
    </row>
    <row r="34" spans="1:8" ht="13.50" thickBot="1" customHeight="1">
      <c r="A34" s="15">
        <v>3</v>
      </c>
      <c r="B34" s="15"/>
      <c r="C34" s="15"/>
      <c r="D34" s="15"/>
      <c r="E34" s="18" t="s">
        <v>78</v>
      </c>
      <c r="F34" s="18"/>
      <c r="G34" s="15"/>
      <c r="H34" s="15"/>
    </row>
    <row r="35" spans="1:8" ht="13.50" thickBot="1" customHeight="1">
      <c r="A35" s="19"/>
      <c r="B35" s="19"/>
      <c r="C35" s="20" t="s">
        <v>79</v>
      </c>
      <c r="D35" s="20"/>
      <c r="E35" s="19" t="s">
        <v>80</v>
      </c>
      <c r="F35" s="13">
        <v>2</v>
      </c>
      <c r="G35" s="14">
        <f ca="1">ROUND(SUM(INDIRECT(ADDRESS(ROW()+(-2), COLUMN()+(1), 1)),INDIRECT(ADDRESS(ROW()+(-8), COLUMN()+(1), 1))), 2)</f>
        <v>7.18916e+06</v>
      </c>
      <c r="H35" s="14">
        <f ca="1">ROUND(INDIRECT(ADDRESS(ROW()+(0), COLUMN()+(-2), 1))*INDIRECT(ADDRESS(ROW()+(0), COLUMN()+(-1), 1))/100, 2)</f>
        <v>143783</v>
      </c>
    </row>
    <row r="36" spans="1:8" ht="13.50" thickBot="1" customHeight="1">
      <c r="A36" s="21" t="s">
        <v>81</v>
      </c>
      <c r="B36" s="21"/>
      <c r="C36" s="22"/>
      <c r="D36" s="22"/>
      <c r="E36" s="23"/>
      <c r="F36" s="24" t="s">
        <v>82</v>
      </c>
      <c r="G36" s="25"/>
      <c r="H36" s="26">
        <f ca="1">ROUND(SUM(INDIRECT(ADDRESS(ROW()+(-1), COLUMN()+(0), 1)),INDIRECT(ADDRESS(ROW()+(-3), COLUMN()+(0), 1)),INDIRECT(ADDRESS(ROW()+(-9), COLUMN()+(0), 1))), 2)</f>
        <v>7.33294e+06</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F27:G27"/>
    <mergeCell ref="A28:B28"/>
    <mergeCell ref="C28:D28"/>
    <mergeCell ref="E28:F28"/>
    <mergeCell ref="A29:B29"/>
    <mergeCell ref="C29:D29"/>
    <mergeCell ref="A30:B30"/>
    <mergeCell ref="C30:D30"/>
    <mergeCell ref="A31:B31"/>
    <mergeCell ref="C31:D31"/>
    <mergeCell ref="A32:B32"/>
    <mergeCell ref="C32:D32"/>
    <mergeCell ref="A33:B33"/>
    <mergeCell ref="C33:D33"/>
    <mergeCell ref="F33:G33"/>
    <mergeCell ref="A34:B34"/>
    <mergeCell ref="C34:D34"/>
    <mergeCell ref="E34:F34"/>
    <mergeCell ref="A35:B35"/>
    <mergeCell ref="C35:D35"/>
    <mergeCell ref="A36:E36"/>
    <mergeCell ref="F36:G36"/>
  </mergeCells>
  <pageMargins left="0.147638" right="0.147638" top="0.206693" bottom="0.206693" header="0.0" footer="0.0"/>
  <pageSetup paperSize="9" orientation="portrait"/>
  <rowBreaks count="0" manualBreakCount="0">
    </rowBreaks>
</worksheet>
</file>