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<sst xmlns="http://schemas.openxmlformats.org/spreadsheetml/2006/main" count="56" uniqueCount="56">
  <si>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</si>
  <si>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ICV212</t>
  </si>
  <si>
    <t xml:space="preserve">Ud</t>
  </si>
  <si>
    <t xml:space="preserve">Unidad agua-agua, bomba de calor geotérmica, para producción de A.C.S., calefacción y refrigeración.</t>
  </si>
  <si>
    <r>
      <rPr>
        <sz val="8.25"/>
        <color rgb="FF000000"/>
        <rFont val="Arial"/>
        <family val="2"/>
      </rPr>
      <t xml:space="preserve">Bomba de calor reversible geotérmica, agua-agua, modelo flexoCOMPACT exclusive 5 "VAILLANT", clase de eficiencia energética en calefacción A++, clase de eficiencia energética en A.C.S. A, perfil de consumo XL, interacumulador de A.C.S. de acero inoxidable de 171 l, potencia calorífica nominal 5,8 kW, COP 4,9, potencia frigorífica nominal 7,1 kW, EER 6,3, presión sonora 37 dBA, dimensiones 1868x595x600 mm, peso 212 kg, alimentación monofásica a 230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y sistema de control sensoCOMFORT VRC 720f, con control de la temperatura con sonda exterior, display digital, inalámbrico, programación diaria y semanal, para control de varios circuitos de calefacción con módulos y termostatos adicionales, módulo de conectividad myVaillant para control desde smartphone o tablet mediante la App myVaillant para IOS (iPhone e iPad) y Android, kit hidráulico para instalación de bomba de calor flexoCOMPACT, con bomba de circulación de A.C.S., para bomba de calor flexoCOMPACT, armario de llenado para circuito primario geotérmico, bidón de solución agua-glicol (glicol 30%, agua 70%), módulo, modelo VR 70, módulo, modelo VR 70.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</si>
  <si>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</si>
  <si>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</si>
  <si>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</si>
  <si>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</si>
  <si>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</si>
  <si>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</si>
  <si>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</si>
  <si>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mt42vai055a</t>
  </si>
  <si>
    <t xml:space="preserve">Ud</t>
  </si>
  <si>
    <t xml:space="preserve">Bomba de calor reversible geotérmica, agua-agua, modelo flexoCOMPACT exclusive 5 "VAILLANT", clase de eficiencia energética en calefacción A++, clase de eficiencia energética en A.C.S. A, perfil de consumo XL, interacumulador de A.C.S. de acero inoxidable de 171 l, potencia calorífica nominal 5,8 kW, COP 4,9, potencia frigorífica nominal 7,1 kW, EER 6,3, presión sonora 37 dBA, dimensiones 1868x595x600 mm, peso 212 kg, alimentación monofásica a 230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y sistema de control sensoCOMFORT VRC 720f, con control de la temperatura con sonda exterior, display digital, inalámbrico, programación diaria y semanal, para control de varios circuitos de calefacción con módulos y termostatos adicionales, módulo de conectividad myVaillant para control desde smartphone o tablet mediante la App myVaillant para IOS (iPhone y iPad) y Android.</t>
  </si>
  <si>
    <t xml:space="preserve">mt38vai611a</t>
  </si>
  <si>
    <t xml:space="preserve">Ud</t>
  </si>
  <si>
    <t xml:space="preserve">Módulo, modelo VR 70 "VAILLANT", para el control de 2 circuitos adicionales de calefacción, con comunicación con protocolo Ebus y 2 sondas de temperatura VR 10.</t>
  </si>
  <si>
    <t xml:space="preserve">mt42vai502a</t>
  </si>
  <si>
    <t xml:space="preserve">Ud</t>
  </si>
  <si>
    <t xml:space="preserve">Kit hidráulico para instalación de bomba de calor flexoCOMPACT, "VAILLANT".</t>
  </si>
  <si>
    <t xml:space="preserve">mt42vai514a</t>
  </si>
  <si>
    <t xml:space="preserve">Ud</t>
  </si>
  <si>
    <t xml:space="preserve">Bomba de circulación de A.C.S., para bomba de calor flexoCOMPACT, "VAILLANT".</t>
  </si>
  <si>
    <t xml:space="preserve">mt42vai510a</t>
  </si>
  <si>
    <t xml:space="preserve">Ud</t>
  </si>
  <si>
    <t xml:space="preserve">Armario de llenado para circuito primario geotérmico, "VAILLANT".</t>
  </si>
  <si>
    <t xml:space="preserve">mt42vai512a</t>
  </si>
  <si>
    <t xml:space="preserve">Ud</t>
  </si>
  <si>
    <t xml:space="preserve">Bidón de solución agua-glicol (glicol 30%, agua 70%), "VAILLANT", para temperaturas de hasta -16°C.</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</si>
  <si>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</si>
  <si>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</si>
  <si>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</si>
  <si>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</si>
  <si>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</si>
  <si>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</si>
  <si>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</si>
  <si>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</si>
  <si>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</si>
  <si>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</si>
  <si>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</si>
  <si>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</si>
  <si>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</si>
  <si>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</si>
  <si>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</si>
  <si>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</si>
  <si>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</si>
  <si>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</si>
  <si>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</si>
  <si>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</si>
  <si>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</si>
  <si>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</si>
  <si>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</si>
  <si>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</si>
  <si>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$ 14.722.409,93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</si>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</sst>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81.50" thickBot="1" customHeight="1">
      <c r="A10" s="1" t="s">
        <v>12</v>
      </c>
      <c r="B10" s="1"/>
      <c r="C10" s="1"/>
      <c r="D10" s="10" t="s">
        <v>13</v>
      </c>
      <c r="E10" s="1" t="s">
        <v>14</v>
      </c>
      <c r="F10" s="11">
        <v>1</v>
      </c>
      <c r="G10" s="12">
        <v>1.86463e+007</v>
      </c>
      <c r="H10" s="12">
        <f ca="1">ROUND(INDIRECT(ADDRESS(ROW()+(0), COLUMN()+(-2), 1))*INDIRECT(ADDRESS(ROW()+(0), COLUMN()+(-1), 1)), 2)</f>
        <v>1.86463e+007</v>
      </c>
    </row>
    <row r="11" spans="1:8" ht="34.50" thickBot="1" customHeight="1">
      <c r="A11" s="1" t="s">
        <v>15</v>
      </c>
      <c r="B11" s="1"/>
      <c r="C11" s="1"/>
      <c r="D11" s="10" t="s">
        <v>16</v>
      </c>
      <c r="E11" s="1" t="s">
        <v>17</v>
      </c>
      <c r="F11" s="11">
        <v>1</v>
      </c>
      <c r="G11" s="12">
        <v>294233</v>
      </c>
      <c r="H11" s="12">
        <f ca="1">ROUND(INDIRECT(ADDRESS(ROW()+(0), COLUMN()+(-2), 1))*INDIRECT(ADDRESS(ROW()+(0), COLUMN()+(-1), 1)), 2)</f>
        <v>294233</v>
      </c>
    </row>
    <row r="12" spans="1:8" ht="24.00" thickBot="1" customHeight="1">
      <c r="A12" s="1" t="s">
        <v>18</v>
      </c>
      <c r="B12" s="1"/>
      <c r="C12" s="1"/>
      <c r="D12" s="10" t="s">
        <v>19</v>
      </c>
      <c r="E12" s="1" t="s">
        <v>20</v>
      </c>
      <c r="F12" s="11">
        <v>1</v>
      </c>
      <c r="G12" s="12">
        <v>1.68012e+006</v>
      </c>
      <c r="H12" s="12">
        <f ca="1">ROUND(INDIRECT(ADDRESS(ROW()+(0), COLUMN()+(-2), 1))*INDIRECT(ADDRESS(ROW()+(0), COLUMN()+(-1), 1)), 2)</f>
        <v>1.68012e+006</v>
      </c>
    </row>
    <row r="13" spans="1:8" ht="24.00" thickBot="1" customHeight="1">
      <c r="A13" s="1" t="s">
        <v>21</v>
      </c>
      <c r="B13" s="1"/>
      <c r="C13" s="1"/>
      <c r="D13" s="10" t="s">
        <v>22</v>
      </c>
      <c r="E13" s="1" t="s">
        <v>23</v>
      </c>
      <c r="F13" s="11">
        <v>1</v>
      </c>
      <c r="G13" s="12">
        <v>403230</v>
      </c>
      <c r="H13" s="12">
        <f ca="1">ROUND(INDIRECT(ADDRESS(ROW()+(0), COLUMN()+(-2), 1))*INDIRECT(ADDRESS(ROW()+(0), COLUMN()+(-1), 1)), 2)</f>
        <v>403230</v>
      </c>
    </row>
    <row r="14" spans="1:8" ht="13.50" thickBot="1" customHeight="1">
      <c r="A14" s="1" t="s">
        <v>24</v>
      </c>
      <c r="B14" s="1"/>
      <c r="C14" s="1"/>
      <c r="D14" s="10" t="s">
        <v>25</v>
      </c>
      <c r="E14" s="1" t="s">
        <v>26</v>
      </c>
      <c r="F14" s="11">
        <v>1</v>
      </c>
      <c r="G14" s="12">
        <v>965308</v>
      </c>
      <c r="H14" s="12">
        <f ca="1">ROUND(INDIRECT(ADDRESS(ROW()+(0), COLUMN()+(-2), 1))*INDIRECT(ADDRESS(ROW()+(0), COLUMN()+(-1), 1)), 2)</f>
        <v>965308</v>
      </c>
    </row>
    <row r="15" spans="1:8" ht="24.00" thickBot="1" customHeight="1">
      <c r="A15" s="1" t="s">
        <v>27</v>
      </c>
      <c r="B15" s="1"/>
      <c r="C15" s="1"/>
      <c r="D15" s="10" t="s">
        <v>28</v>
      </c>
      <c r="E15" s="1" t="s">
        <v>29</v>
      </c>
      <c r="F15" s="11">
        <v>1</v>
      </c>
      <c r="G15" s="12">
        <v>213834</v>
      </c>
      <c r="H15" s="12">
        <f ca="1">ROUND(INDIRECT(ADDRESS(ROW()+(0), COLUMN()+(-2), 1))*INDIRECT(ADDRESS(ROW()+(0), COLUMN()+(-1), 1)), 2)</f>
        <v>213834</v>
      </c>
    </row>
    <row r="16" spans="1:8" ht="34.50" thickBot="1" customHeight="1">
      <c r="A16" s="1" t="s">
        <v>30</v>
      </c>
      <c r="B16" s="1"/>
      <c r="C16" s="1"/>
      <c r="D16" s="10" t="s">
        <v>31</v>
      </c>
      <c r="E16" s="1" t="s">
        <v>32</v>
      </c>
      <c r="F16" s="11">
        <v>1</v>
      </c>
      <c r="G16" s="12">
        <v>12910.6</v>
      </c>
      <c r="H16" s="12">
        <f ca="1">ROUND(INDIRECT(ADDRESS(ROW()+(0), COLUMN()+(-2), 1))*INDIRECT(ADDRESS(ROW()+(0), COLUMN()+(-1), 1)), 2)</f>
        <v>12910.6</v>
      </c>
    </row>
    <row r="17" spans="1:8" ht="24.00" thickBot="1" customHeight="1">
      <c r="A17" s="1" t="s">
        <v>33</v>
      </c>
      <c r="B17" s="1"/>
      <c r="C17" s="1"/>
      <c r="D17" s="10" t="s">
        <v>34</v>
      </c>
      <c r="E17" s="1" t="s">
        <v>35</v>
      </c>
      <c r="F17" s="11">
        <v>4</v>
      </c>
      <c r="G17" s="12">
        <v>25703.7</v>
      </c>
      <c r="H17" s="12">
        <f ca="1">ROUND(INDIRECT(ADDRESS(ROW()+(0), COLUMN()+(-2), 1))*INDIRECT(ADDRESS(ROW()+(0), COLUMN()+(-1), 1)), 2)</f>
        <v>102815</v>
      </c>
    </row>
    <row r="18" spans="1:8" ht="24.00" thickBot="1" customHeight="1">
      <c r="A18" s="1" t="s">
        <v>36</v>
      </c>
      <c r="B18" s="1"/>
      <c r="C18" s="1"/>
      <c r="D18" s="10" t="s">
        <v>37</v>
      </c>
      <c r="E18" s="1" t="s">
        <v>38</v>
      </c>
      <c r="F18" s="11">
        <v>1</v>
      </c>
      <c r="G18" s="12">
        <v>66838.4</v>
      </c>
      <c r="H18" s="12">
        <f ca="1">ROUND(INDIRECT(ADDRESS(ROW()+(0), COLUMN()+(-2), 1))*INDIRECT(ADDRESS(ROW()+(0), COLUMN()+(-1), 1)), 2)</f>
        <v>66838.4</v>
      </c>
    </row>
    <row r="19" spans="1:8" ht="13.50" thickBot="1" customHeight="1">
      <c r="A19" s="1" t="s">
        <v>39</v>
      </c>
      <c r="B19" s="1"/>
      <c r="C19" s="1"/>
      <c r="D19" s="10" t="s">
        <v>40</v>
      </c>
      <c r="E19" s="1" t="s">
        <v>41</v>
      </c>
      <c r="F19" s="13">
        <v>4</v>
      </c>
      <c r="G19" s="14">
        <v>11604.3</v>
      </c>
      <c r="H19" s="14">
        <f ca="1">ROUND(INDIRECT(ADDRESS(ROW()+(0), COLUMN()+(-2), 1))*INDIRECT(ADDRESS(ROW()+(0), COLUMN()+(-1), 1)), 2)</f>
        <v>46417.3</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2.2432e+007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8.17</v>
      </c>
      <c r="G22" s="12">
        <v>8556.75</v>
      </c>
      <c r="H22" s="12">
        <f ca="1">ROUND(INDIRECT(ADDRESS(ROW()+(0), COLUMN()+(-2), 1))*INDIRECT(ADDRESS(ROW()+(0), COLUMN()+(-1), 1)), 2)</f>
        <v>69908.6</v>
      </c>
    </row>
    <row r="23" spans="1:8" ht="13.50" thickBot="1" customHeight="1">
      <c r="A23" s="1" t="s">
        <v>47</v>
      </c>
      <c r="B23" s="1"/>
      <c r="C23" s="1"/>
      <c r="D23" s="10" t="s">
        <v>48</v>
      </c>
      <c r="E23" s="1" t="s">
        <v>49</v>
      </c>
      <c r="F23" s="13">
        <v>8.17</v>
      </c>
      <c r="G23" s="14">
        <v>6212.96</v>
      </c>
      <c r="H23" s="14">
        <f ca="1">ROUND(INDIRECT(ADDRESS(ROW()+(0), COLUMN()+(-2), 1))*INDIRECT(ADDRESS(ROW()+(0), COLUMN()+(-1), 1)), 2)</f>
        <v>50759.9</v>
      </c>
    </row>
    <row r="24" spans="1:8" ht="13.50" thickBot="1" customHeight="1">
      <c r="A24" s="15"/>
      <c r="B24" s="15"/>
      <c r="C24" s="15"/>
      <c r="D24" s="15"/>
      <c r="E24" s="15"/>
      <c r="F24" s="9" t="s">
        <v>50</v>
      </c>
      <c r="G24" s="9"/>
      <c r="H24" s="17">
        <f ca="1">ROUND(SUM(INDIRECT(ADDRESS(ROW()+(-1), COLUMN()+(0), 1)),INDIRECT(ADDRESS(ROW()+(-2), COLUMN()+(0), 1))), 2)</f>
        <v>120669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2.25527e+007</v>
      </c>
      <c r="H26" s="14">
        <f ca="1">ROUND(INDIRECT(ADDRESS(ROW()+(0), COLUMN()+(-2), 1))*INDIRECT(ADDRESS(ROW()+(0), COLUMN()+(-1), 1))/100, 2)</f>
        <v>451054</v>
      </c>
    </row>
    <row r="27" spans="1:8" ht="13.50" thickBot="1" customHeight="1">
      <c r="A27" s="21" t="s">
        <v>54</v>
      </c>
      <c r="B27" s="21"/>
      <c r="C27" s="21"/>
      <c r="D27" s="22"/>
      <c r="E27" s="23"/>
      <c r="F27" s="24" t="s">
        <v>55</v>
      </c>
      <c r="G27" s="25"/>
      <c r="H27" s="26">
        <f ca="1">ROUND(SUM(INDIRECT(ADDRESS(ROW()+(-1), COLUMN()+(0), 1)),INDIRECT(ADDRESS(ROW()+(-3), COLUMN()+(0), 1)),INDIRECT(ADDRESS(ROW()+(-7), COLUMN()+(0), 1))), 2)</f>
        <v>2.30038e+007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