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<sst xmlns="http://schemas.openxmlformats.org/spreadsheetml/2006/main" count="35" uniqueCount="35">
  <si>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</si>
  <si>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ICS100</t>
  </si>
  <si>
    <t xml:space="preserve">Ud</t>
  </si>
  <si>
    <t xml:space="preserve">Grupo hidráulico con intercambiador para producción de A.C.S.</t>
  </si>
  <si>
    <r>
      <rPr>
        <sz val="8.25"/>
        <color rgb="FF000000"/>
        <rFont val="Arial"/>
        <family val="2"/>
      </rPr>
      <t xml:space="preserve">Grupo hidráulico para producción de A.C.S., caudal 40 l/min, modelo aguaFLOW exclusive VPM 40/45 /2 W "VAILLANT", con posibilidad de instalación en la pared o en el frontal del acumulador allSTOR exclusive, y formado por intercambiador de planchas de acero inoxidable, bomba de circulación, sonda de temperatura, válvula de tres vías, purgador de aire, válvula de seguridad, central de regulación con pantalla de visualización de la producción de A.C.S., función antilegionela y aislamiento térmico de EPP, kit para instalación en pared de grupo hidráulico para producción de A.C.S. aguaFLOW exclusive.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</si>
  <si>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</si>
  <si>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</si>
  <si>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</si>
  <si>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</si>
  <si>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</si>
  <si>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</si>
  <si>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</si>
  <si>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mt38vai533i</t>
  </si>
  <si>
    <t xml:space="preserve">Ud</t>
  </si>
  <si>
    <t xml:space="preserve">Grupo hidráulico para producción de A.C.S., caudal 40 l/min, modelo aguaFLOW exclusive VPM 40/45 /2 W "VAILLANT", con posibilidad de instalación en la pared o en el frontal del acumulador allSTOR exclusive, y formado por intercambiador de planchas de acero inoxidable, bomba de circulación, sonda de temperatura, válvula de tres vías, purgador de aire, válvula de seguridad, central de regulación con pantalla de visualización de la producción de A.C.S., función antilegionela y aislamiento térmico de EPP.</t>
  </si>
  <si>
    <t xml:space="preserve">mt38vai534a</t>
  </si>
  <si>
    <t xml:space="preserve">Ud</t>
  </si>
  <si>
    <t xml:space="preserve">Kit para instalación en pared de grupo hidráulico para producción de A.C.S. aguaFLOW exclusive.</t>
  </si>
  <si>
    <t xml:space="preserve">mt38www011</t>
  </si>
  <si>
    <t xml:space="preserve">Ud</t>
  </si>
  <si>
    <t xml:space="preserve">Material auxiliar para instalaciones de A.C.S.</t>
  </si>
  <si>
    <t xml:space="preserve">Subtotal materiales:</t>
  </si>
  <si>
    <t xml:space="preserve">Mano de obra</t>
  </si>
  <si>
    <t xml:space="preserve">mo004</t>
  </si>
  <si>
    <t xml:space="preserve">h</t>
  </si>
  <si>
    <t xml:space="preserve">Maestro 1ª calefactor.</t>
  </si>
  <si>
    <t xml:space="preserve">mo103</t>
  </si>
  <si>
    <t xml:space="preserve">h</t>
  </si>
  <si>
    <t xml:space="preserve">Ayudante calefactor.</t>
  </si>
  <si>
    <t xml:space="preserve">Subtotal mano de obra:</t>
  </si>
  <si>
    <t xml:space="preserve">Herramientas</t>
  </si>
  <si>
    <t xml:space="preserve">%</t>
  </si>
  <si>
    <t xml:space="preserve">Herramientas</t>
  </si>
  <si>
    <t xml:space="preserve">Coste de mantenimiento decenal: $ 811.485,89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</si>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</sst>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7.66" customWidth="1"/>
    <col min="5" max="5" width="9.52" customWidth="1"/>
    <col min="6" max="6" width="15.13" customWidth="1"/>
    <col min="7" max="7" width="15.1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76.50" thickBot="1" customHeight="1">
      <c r="A10" s="1" t="s">
        <v>12</v>
      </c>
      <c r="B10" s="1"/>
      <c r="C10" s="10" t="s">
        <v>13</v>
      </c>
      <c r="D10" s="1" t="s">
        <v>14</v>
      </c>
      <c r="E10" s="11">
        <v>1</v>
      </c>
      <c r="F10" s="12">
        <v>2.86877e+006</v>
      </c>
      <c r="G10" s="12">
        <f ca="1">ROUND(INDIRECT(ADDRESS(ROW()+(0), COLUMN()+(-2), 1))*INDIRECT(ADDRESS(ROW()+(0), COLUMN()+(-1), 1)), 2)</f>
        <v>2.86877e+006</v>
      </c>
    </row>
    <row r="11" spans="1:7" ht="24.00" thickBot="1" customHeight="1">
      <c r="A11" s="1" t="s">
        <v>15</v>
      </c>
      <c r="B11" s="1"/>
      <c r="C11" s="10" t="s">
        <v>16</v>
      </c>
      <c r="D11" s="1" t="s">
        <v>17</v>
      </c>
      <c r="E11" s="11">
        <v>1</v>
      </c>
      <c r="F11" s="12">
        <v>905333</v>
      </c>
      <c r="G11" s="12">
        <f ca="1">ROUND(INDIRECT(ADDRESS(ROW()+(0), COLUMN()+(-2), 1))*INDIRECT(ADDRESS(ROW()+(0), COLUMN()+(-1), 1)), 2)</f>
        <v>905333</v>
      </c>
    </row>
    <row r="12" spans="1:7" ht="13.50" thickBot="1" customHeight="1">
      <c r="A12" s="1" t="s">
        <v>18</v>
      </c>
      <c r="B12" s="1"/>
      <c r="C12" s="10" t="s">
        <v>19</v>
      </c>
      <c r="D12" s="1" t="s">
        <v>20</v>
      </c>
      <c r="E12" s="13">
        <v>1</v>
      </c>
      <c r="F12" s="14">
        <v>1640.92</v>
      </c>
      <c r="G12" s="14">
        <f ca="1">ROUND(INDIRECT(ADDRESS(ROW()+(0), COLUMN()+(-2), 1))*INDIRECT(ADDRESS(ROW()+(0), COLUMN()+(-1), 1)), 2)</f>
        <v>1640.92</v>
      </c>
    </row>
    <row r="13" spans="1:7" ht="13.50" thickBot="1" customHeight="1">
      <c r="A13" s="15"/>
      <c r="B13" s="15"/>
      <c r="C13" s="15"/>
      <c r="D13" s="15"/>
      <c r="E13" s="9" t="s">
        <v>21</v>
      </c>
      <c r="F13" s="9"/>
      <c r="G13" s="17">
        <f ca="1">ROUND(SUM(INDIRECT(ADDRESS(ROW()+(-1), COLUMN()+(0), 1)),INDIRECT(ADDRESS(ROW()+(-2), COLUMN()+(0), 1)),INDIRECT(ADDRESS(ROW()+(-3), COLUMN()+(0), 1))), 2)</f>
        <v>3.77575e+006</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0.86</v>
      </c>
      <c r="F15" s="12">
        <v>8556.75</v>
      </c>
      <c r="G15" s="12">
        <f ca="1">ROUND(INDIRECT(ADDRESS(ROW()+(0), COLUMN()+(-2), 1))*INDIRECT(ADDRESS(ROW()+(0), COLUMN()+(-1), 1)), 2)</f>
        <v>7358.81</v>
      </c>
    </row>
    <row r="16" spans="1:7" ht="13.50" thickBot="1" customHeight="1">
      <c r="A16" s="1" t="s">
        <v>26</v>
      </c>
      <c r="B16" s="1"/>
      <c r="C16" s="10" t="s">
        <v>27</v>
      </c>
      <c r="D16" s="1" t="s">
        <v>28</v>
      </c>
      <c r="E16" s="13">
        <v>0.86</v>
      </c>
      <c r="F16" s="14">
        <v>6212.96</v>
      </c>
      <c r="G16" s="14">
        <f ca="1">ROUND(INDIRECT(ADDRESS(ROW()+(0), COLUMN()+(-2), 1))*INDIRECT(ADDRESS(ROW()+(0), COLUMN()+(-1), 1)), 2)</f>
        <v>5343.15</v>
      </c>
    </row>
    <row r="17" spans="1:7" ht="13.50" thickBot="1" customHeight="1">
      <c r="A17" s="15"/>
      <c r="B17" s="15"/>
      <c r="C17" s="15"/>
      <c r="D17" s="15"/>
      <c r="E17" s="9" t="s">
        <v>29</v>
      </c>
      <c r="F17" s="9"/>
      <c r="G17" s="17">
        <f ca="1">ROUND(SUM(INDIRECT(ADDRESS(ROW()+(-1), COLUMN()+(0), 1)),INDIRECT(ADDRESS(ROW()+(-2), COLUMN()+(0), 1))), 2)</f>
        <v>12702</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3.78845e+006</v>
      </c>
      <c r="G19" s="14">
        <f ca="1">ROUND(INDIRECT(ADDRESS(ROW()+(0), COLUMN()+(-2), 1))*INDIRECT(ADDRESS(ROW()+(0), COLUMN()+(-1), 1))/100, 2)</f>
        <v>75769</v>
      </c>
    </row>
    <row r="20" spans="1:7" ht="13.50" thickBot="1" customHeight="1">
      <c r="A20" s="21" t="s">
        <v>33</v>
      </c>
      <c r="B20" s="21"/>
      <c r="C20" s="22"/>
      <c r="D20" s="23"/>
      <c r="E20" s="24" t="s">
        <v>34</v>
      </c>
      <c r="F20" s="25"/>
      <c r="G20" s="26">
        <f ca="1">ROUND(SUM(INDIRECT(ADDRESS(ROW()+(-1), COLUMN()+(0), 1)),INDIRECT(ADDRESS(ROW()+(-3), COLUMN()+(0), 1)),INDIRECT(ADDRESS(ROW()+(-7), COLUMN()+(0), 1))), 2)</f>
        <v>3.86422e+006</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