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<sst xmlns="http://schemas.openxmlformats.org/spreadsheetml/2006/main" count="38" uniqueCount="38">
  <si>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</si>
  <si>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ICG231</t>
  </si>
  <si>
    <t xml:space="preserve">Ud</t>
  </si>
  <si>
    <t xml:space="preserve">Caldera a gas, doméstica, de condensación, mural, para calefacción.</t>
  </si>
  <si>
    <r>
      <rPr>
        <sz val="8.25"/>
        <color rgb="FF000000"/>
        <rFont val="Arial"/>
        <family val="2"/>
      </rPr>
      <t xml:space="preserve">Caldera mural, de condensación, modelo VM 486/5-5 (H-ES) ecoTEC plus "VAILLANT", potencia útil de 7,8 a 44 kW (80/60°C), potencia para el interacumulador de A.C.S. 44,1 kW, dimensiones 720x440x405 mm, con quemador modulante de gas natural, eficiencia energética clase A, con bomba de circulación de alta eficiencia, intercambiador de acero inoxidable, sistema ADS de diagnóstico con pantalla retroiluminada, sistema AKS (Aqua Kondens System) de aprovechamiento de la energía de condensación para producir agua caliente mediante interacumulador, sistema inteligente de acumulación AIS, placa de conexiones, ducto para evacuación de humos y sonda para el acumulador de A.C.S., llaves de corte, aislamiento térmico para las llaves de corte.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</si>
  <si>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</si>
  <si>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</si>
  <si>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</si>
  <si>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</si>
  <si>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</si>
  <si>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</si>
  <si>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</si>
  <si>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mt38vai035b</t>
  </si>
  <si>
    <t xml:space="preserve">Ud</t>
  </si>
  <si>
    <t xml:space="preserve">Caldera mural, de condensación, modelo VM 486/5-5 (H-ES) ecoTEC plus "VAILLANT", potencia útil de 7,8 a 44 kW (80/60°C), potencia para el interacumulador de A.C.S. 44,1 kW, dimensiones 720x440x405 mm, con quemador modulante de gas natural, eficiencia energética clase A, con bomba de circulación de alta eficiencia, intercambiador de acero inoxidable, sistema ADS de diagnóstico con pantalla retroiluminada, sistema AKS (Aqua Kondens System) de aprovechamiento de la energía de condensación para producir agua caliente mediante interacumulador, sistema inteligente de acumulación AIS, placa de conexiones, ducto para evacuación de humos y sonda para el acumulador de A.C.S.</t>
  </si>
  <si>
    <t xml:space="preserve">mt38vai504a</t>
  </si>
  <si>
    <t xml:space="preserve">Ud</t>
  </si>
  <si>
    <t xml:space="preserve">Llaves de corte, "VAILLANT".</t>
  </si>
  <si>
    <t xml:space="preserve">mt38vai505a</t>
  </si>
  <si>
    <t xml:space="preserve">Ud</t>
  </si>
  <si>
    <t xml:space="preserve">Aislamiento térmico para las llaves de corte, "VAILLANT".</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</si>
  <si>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</si>
  <si>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</si>
  <si>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</si>
  <si>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</si>
  <si>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</si>
  <si>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</si>
  <si>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</si>
  <si>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</si>
  <si>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</si>
  <si>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</si>
  <si>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</si>
  <si>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</si>
  <si>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</si>
  <si>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</si>
  <si>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</si>
  <si>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$ 4.348.124,81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</si>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</sst>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4.14756e+006</v>
      </c>
      <c r="G10" s="12">
        <f ca="1">ROUND(INDIRECT(ADDRESS(ROW()+(0), COLUMN()+(-2), 1))*INDIRECT(ADDRESS(ROW()+(0), COLUMN()+(-1), 1)), 2)</f>
        <v>4.14756e+006</v>
      </c>
    </row>
    <row r="11" spans="1:7" ht="13.50" thickBot="1" customHeight="1">
      <c r="A11" s="1" t="s">
        <v>15</v>
      </c>
      <c r="B11" s="1"/>
      <c r="C11" s="10" t="s">
        <v>16</v>
      </c>
      <c r="D11" s="1" t="s">
        <v>17</v>
      </c>
      <c r="E11" s="11">
        <v>1</v>
      </c>
      <c r="F11" s="12">
        <v>237650</v>
      </c>
      <c r="G11" s="12">
        <f ca="1">ROUND(INDIRECT(ADDRESS(ROW()+(0), COLUMN()+(-2), 1))*INDIRECT(ADDRESS(ROW()+(0), COLUMN()+(-1), 1)), 2)</f>
        <v>237650</v>
      </c>
    </row>
    <row r="12" spans="1:7" ht="13.50" thickBot="1" customHeight="1">
      <c r="A12" s="1" t="s">
        <v>18</v>
      </c>
      <c r="B12" s="1"/>
      <c r="C12" s="10" t="s">
        <v>19</v>
      </c>
      <c r="D12" s="1" t="s">
        <v>20</v>
      </c>
      <c r="E12" s="11">
        <v>1</v>
      </c>
      <c r="F12" s="12">
        <v>45266.7</v>
      </c>
      <c r="G12" s="12">
        <f ca="1">ROUND(INDIRECT(ADDRESS(ROW()+(0), COLUMN()+(-2), 1))*INDIRECT(ADDRESS(ROW()+(0), COLUMN()+(-1), 1)), 2)</f>
        <v>45266.7</v>
      </c>
    </row>
    <row r="13" spans="1:7" ht="13.50" thickBot="1" customHeight="1">
      <c r="A13" s="1" t="s">
        <v>21</v>
      </c>
      <c r="B13" s="1"/>
      <c r="C13" s="10" t="s">
        <v>22</v>
      </c>
      <c r="D13" s="1" t="s">
        <v>23</v>
      </c>
      <c r="E13" s="13">
        <v>1</v>
      </c>
      <c r="F13" s="14">
        <v>1901.2</v>
      </c>
      <c r="G13" s="14">
        <f ca="1">ROUND(INDIRECT(ADDRESS(ROW()+(0), COLUMN()+(-2), 1))*INDIRECT(ADDRESS(ROW()+(0), COLUMN()+(-1), 1)), 2)</f>
        <v>1901.2</v>
      </c>
    </row>
    <row r="14" spans="1:7" ht="13.50" thickBot="1" customHeight="1">
      <c r="A14" s="15"/>
      <c r="B14" s="15"/>
      <c r="C14" s="15"/>
      <c r="D14" s="15"/>
      <c r="E14" s="9" t="s">
        <v>24</v>
      </c>
      <c r="F14" s="9"/>
      <c r="G14" s="17">
        <f ca="1">ROUND(SUM(INDIRECT(ADDRESS(ROW()+(-1), COLUMN()+(0), 1)),INDIRECT(ADDRESS(ROW()+(-2), COLUMN()+(0), 1)),INDIRECT(ADDRESS(ROW()+(-3), COLUMN()+(0), 1)),INDIRECT(ADDRESS(ROW()+(-4), COLUMN()+(0), 1))), 2)</f>
        <v>4.43237e+006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3.714</v>
      </c>
      <c r="F16" s="12">
        <v>8556.75</v>
      </c>
      <c r="G16" s="12">
        <f ca="1">ROUND(INDIRECT(ADDRESS(ROW()+(0), COLUMN()+(-2), 1))*INDIRECT(ADDRESS(ROW()+(0), COLUMN()+(-1), 1)), 2)</f>
        <v>31779.8</v>
      </c>
    </row>
    <row r="17" spans="1:7" ht="13.50" thickBot="1" customHeight="1">
      <c r="A17" s="1" t="s">
        <v>29</v>
      </c>
      <c r="B17" s="1"/>
      <c r="C17" s="10" t="s">
        <v>30</v>
      </c>
      <c r="D17" s="1" t="s">
        <v>31</v>
      </c>
      <c r="E17" s="13">
        <v>3.714</v>
      </c>
      <c r="F17" s="14">
        <v>6212.96</v>
      </c>
      <c r="G17" s="14">
        <f ca="1">ROUND(INDIRECT(ADDRESS(ROW()+(0), COLUMN()+(-2), 1))*INDIRECT(ADDRESS(ROW()+(0), COLUMN()+(-1), 1)), 2)</f>
        <v>23074.9</v>
      </c>
    </row>
    <row r="18" spans="1:7" ht="13.50" thickBot="1" customHeight="1">
      <c r="A18" s="15"/>
      <c r="B18" s="15"/>
      <c r="C18" s="15"/>
      <c r="D18" s="15"/>
      <c r="E18" s="9" t="s">
        <v>32</v>
      </c>
      <c r="F18" s="9"/>
      <c r="G18" s="17">
        <f ca="1">ROUND(SUM(INDIRECT(ADDRESS(ROW()+(-1), COLUMN()+(0), 1)),INDIRECT(ADDRESS(ROW()+(-2), COLUMN()+(0), 1))), 2)</f>
        <v>54854.7</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4.48723e+006</v>
      </c>
      <c r="G20" s="14">
        <f ca="1">ROUND(INDIRECT(ADDRESS(ROW()+(0), COLUMN()+(-2), 1))*INDIRECT(ADDRESS(ROW()+(0), COLUMN()+(-1), 1))/100, 2)</f>
        <v>89744.6</v>
      </c>
    </row>
    <row r="21" spans="1:7" ht="13.50" thickBot="1" customHeight="1">
      <c r="A21" s="21" t="s">
        <v>36</v>
      </c>
      <c r="B21" s="21"/>
      <c r="C21" s="22"/>
      <c r="D21" s="23"/>
      <c r="E21" s="24" t="s">
        <v>37</v>
      </c>
      <c r="F21" s="25"/>
      <c r="G21" s="26">
        <f ca="1">ROUND(SUM(INDIRECT(ADDRESS(ROW()+(-1), COLUMN()+(0), 1)),INDIRECT(ADDRESS(ROW()+(-3), COLUMN()+(0), 1)),INDIRECT(ADDRESS(ROW()+(-7), COLUMN()+(0), 1))), 2)</f>
        <v>4.57697e+006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