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<sst xmlns="http://schemas.openxmlformats.org/spreadsheetml/2006/main" count="35" uniqueCount="35">
  <si>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</si>
  <si>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ICN021</t>
  </si>
  <si>
    <t xml:space="preserve">Ud</t>
  </si>
  <si>
    <t xml:space="preserve">Equipo de aire acondicionado con unidades interiores de pared, sistema aire-aire multi-split.</t>
  </si>
  <si>
    <r>
      <rPr>
        <sz val="8.25"/>
        <color rgb="FF000000"/>
        <rFont val="Arial"/>
        <family val="2"/>
      </rPr>
      <t xml:space="preserve">Equipo de aire acondicionado, sistema aire-aire multi-split 4x1, para gas R-32, bomba de calor, alimentación monofásica (230V/50Hz), modelo climaVAIR plus VAM8-113W408 "VAILLANT", potencia frigorífica nominal 8 kW, consumo eléctrico en refrigeración 2,3 kW, SEER 6,1 (clase A++), potencia calorífica nominal 9,5 kW, consumo eléctrico en calefacción 2,65 kW, SCOP 4 (clase A+), formado por tres unidades interiores de pared VAI8-025 WMNI, con las siguientes características cada una de ellas: presión sonora mínima/máxima: 28/39 dBA, una unidad interior VAI8-035 WMNI, presión sonora mínima/máxima: 31/42 dBA, filtro purificador del aire y pantalla LCD retroiluminada, mandos a distancia inalámbricos, y una unidad exterior VAI8-080 W4NO, con compresor tipo Inverter DC, diámetro de conexión de la tubería de gas 3/8", diámetro de conexión de la tubería de líquido 1/4", con amortiguadores de muelles, soportes y fijaciones de las unidades interior y exterior, tubería de desagüe con sifón, conexión frigorífica entre unidades, conexión eléctrica entre unidades, sujeción y protección mecánica de los tendidos de líneas con ocultación bajo canaleta registrable en zonas vistas. Con contactos para encendido y apagado de forma remota de las unidades interiores de aire acondicionado. Incluso elementos antivibratorios de suelo para apoyo de la unidad exterior.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</si>
  <si>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</si>
  <si>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</si>
  <si>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</si>
  <si>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</si>
  <si>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</si>
  <si>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</si>
  <si>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</si>
  <si>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mt42vai319a</t>
  </si>
  <si>
    <t xml:space="preserve">Ud</t>
  </si>
  <si>
    <t xml:space="preserve">Equipo de aire acondicionado, sistema aire-aire multi-split 4x1, para gas R-32, bomba de calor, alimentación monofásica (230V/50Hz), modelo climaVAIR plus VAM8-113W408 "VAILLANT", potencia frigorífica nominal 8 kW, consumo eléctrico en refrigeración 2,3 kW, SEER 6,1 (clase A++), potencia calorífica nominal 9,5 kW, consumo eléctrico en calefacción 2,65 kW, SCOP 4 (clase A+), formado por tres unidades interiores de pared VAI8-025 WMNI, con las siguientes características cada una de ellas: presión sonora mínima/máxima: 28/39 dBA, una unidad interior VAI8-035 WMNI, presión sonora mínima/máxima: 31/42 dBA, filtro purificador del aire y pantalla LCD retroiluminada, mandos a distancia inalámbricos, y una unidad exterior VAI8-080 W4NO, con compresor tipo Inverter DC, diámetro de conexión de la tubería de gas 3/8", diámetro de conexión de la tubería de líquido 1/4", con amortiguadores de muelles, soportes y fijaciones de las unidades interior y exterior, tubería de desagüe con sifón, conexión frigorífica entre unidades, conexión eléctrica entre unidades, sujeción y protección mecánica de los tendidos de líneas con ocultación bajo canaleta registrable en zonas vistas.</t>
  </si>
  <si>
    <t xml:space="preserve">mt42vai007a</t>
  </si>
  <si>
    <t xml:space="preserve">Ud</t>
  </si>
  <si>
    <t xml:space="preserve">Contacto para encendido y apagado de forma remota de la unidad interior de aire acondicionado "VAILLANT", en caja de 73x73x35 mm para empotrar.</t>
  </si>
  <si>
    <t xml:space="preserve">mt42www080</t>
  </si>
  <si>
    <t xml:space="preserve">Ud</t>
  </si>
  <si>
    <t xml:space="preserve">Kit de amortiguadores antivibración de suelo, formado por cuatro amortiguadores de caucho, con sus tornillos, tuercas y arandelas correspondientes.</t>
  </si>
  <si>
    <t xml:space="preserve">Subtotal materiales:</t>
  </si>
  <si>
    <t xml:space="preserve">Mano de obra</t>
  </si>
  <si>
    <t xml:space="preserve">mo005</t>
  </si>
  <si>
    <t xml:space="preserve">h</t>
  </si>
  <si>
    <t xml:space="preserve">Maestro 1ª instalador de climatización.</t>
  </si>
  <si>
    <t xml:space="preserve">mo104</t>
  </si>
  <si>
    <t xml:space="preserve">h</t>
  </si>
  <si>
    <t xml:space="preserve">Ayudante instalador de climatización.</t>
  </si>
  <si>
    <t xml:space="preserve">Subtotal mano de obra:</t>
  </si>
  <si>
    <t xml:space="preserve">Herramientas</t>
  </si>
  <si>
    <t xml:space="preserve">%</t>
  </si>
  <si>
    <t xml:space="preserve">Herramientas</t>
  </si>
  <si>
    <t xml:space="preserve">Coste de mantenimiento decenal: $ 1.234.229,40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</si>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</sst>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67.66" customWidth="1"/>
    <col min="5" max="5" width="9.52" customWidth="1"/>
    <col min="6" max="6" width="15.13" customWidth="1"/>
    <col min="7" max="7" width="15.1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71.00" thickBot="1" customHeight="1">
      <c r="A10" s="1" t="s">
        <v>12</v>
      </c>
      <c r="B10" s="1"/>
      <c r="C10" s="10" t="s">
        <v>13</v>
      </c>
      <c r="D10" s="1" t="s">
        <v>14</v>
      </c>
      <c r="E10" s="11">
        <v>1</v>
      </c>
      <c r="F10" s="12">
        <v>4.10561e+006</v>
      </c>
      <c r="G10" s="12">
        <f ca="1">ROUND(INDIRECT(ADDRESS(ROW()+(0), COLUMN()+(-2), 1))*INDIRECT(ADDRESS(ROW()+(0), COLUMN()+(-1), 1)), 2)</f>
        <v>4.10561e+006</v>
      </c>
    </row>
    <row r="11" spans="1:7" ht="24.00" thickBot="1" customHeight="1">
      <c r="A11" s="1" t="s">
        <v>15</v>
      </c>
      <c r="B11" s="1"/>
      <c r="C11" s="10" t="s">
        <v>16</v>
      </c>
      <c r="D11" s="1" t="s">
        <v>17</v>
      </c>
      <c r="E11" s="11">
        <v>4</v>
      </c>
      <c r="F11" s="12">
        <v>30547.7</v>
      </c>
      <c r="G11" s="12">
        <f ca="1">ROUND(INDIRECT(ADDRESS(ROW()+(0), COLUMN()+(-2), 1))*INDIRECT(ADDRESS(ROW()+(0), COLUMN()+(-1), 1)), 2)</f>
        <v>122191</v>
      </c>
    </row>
    <row r="12" spans="1:7" ht="24.00" thickBot="1" customHeight="1">
      <c r="A12" s="1" t="s">
        <v>18</v>
      </c>
      <c r="B12" s="1"/>
      <c r="C12" s="10" t="s">
        <v>19</v>
      </c>
      <c r="D12" s="1" t="s">
        <v>20</v>
      </c>
      <c r="E12" s="13">
        <v>1</v>
      </c>
      <c r="F12" s="14">
        <v>9775.27</v>
      </c>
      <c r="G12" s="14">
        <f ca="1">ROUND(INDIRECT(ADDRESS(ROW()+(0), COLUMN()+(-2), 1))*INDIRECT(ADDRESS(ROW()+(0), COLUMN()+(-1), 1)), 2)</f>
        <v>9775.27</v>
      </c>
    </row>
    <row r="13" spans="1:7" ht="13.50" thickBot="1" customHeight="1">
      <c r="A13" s="15"/>
      <c r="B13" s="15"/>
      <c r="C13" s="15"/>
      <c r="D13" s="15"/>
      <c r="E13" s="9" t="s">
        <v>21</v>
      </c>
      <c r="F13" s="9"/>
      <c r="G13" s="17">
        <f ca="1">ROUND(SUM(INDIRECT(ADDRESS(ROW()+(-1), COLUMN()+(0), 1)),INDIRECT(ADDRESS(ROW()+(-2), COLUMN()+(0), 1)),INDIRECT(ADDRESS(ROW()+(-3), COLUMN()+(0), 1))), 2)</f>
        <v>4.23758e+006</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5.684</v>
      </c>
      <c r="F15" s="12">
        <v>8556.75</v>
      </c>
      <c r="G15" s="12">
        <f ca="1">ROUND(INDIRECT(ADDRESS(ROW()+(0), COLUMN()+(-2), 1))*INDIRECT(ADDRESS(ROW()+(0), COLUMN()+(-1), 1)), 2)</f>
        <v>48636.6</v>
      </c>
    </row>
    <row r="16" spans="1:7" ht="13.50" thickBot="1" customHeight="1">
      <c r="A16" s="1" t="s">
        <v>26</v>
      </c>
      <c r="B16" s="1"/>
      <c r="C16" s="10" t="s">
        <v>27</v>
      </c>
      <c r="D16" s="1" t="s">
        <v>28</v>
      </c>
      <c r="E16" s="13">
        <v>5.684</v>
      </c>
      <c r="F16" s="14">
        <v>6212.96</v>
      </c>
      <c r="G16" s="14">
        <f ca="1">ROUND(INDIRECT(ADDRESS(ROW()+(0), COLUMN()+(-2), 1))*INDIRECT(ADDRESS(ROW()+(0), COLUMN()+(-1), 1)), 2)</f>
        <v>35314.5</v>
      </c>
    </row>
    <row r="17" spans="1:7" ht="13.50" thickBot="1" customHeight="1">
      <c r="A17" s="15"/>
      <c r="B17" s="15"/>
      <c r="C17" s="15"/>
      <c r="D17" s="15"/>
      <c r="E17" s="9" t="s">
        <v>29</v>
      </c>
      <c r="F17" s="9"/>
      <c r="G17" s="17">
        <f ca="1">ROUND(SUM(INDIRECT(ADDRESS(ROW()+(-1), COLUMN()+(0), 1)),INDIRECT(ADDRESS(ROW()+(-2), COLUMN()+(0), 1))), 2)</f>
        <v>83951</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4.32153e+006</v>
      </c>
      <c r="G19" s="14">
        <f ca="1">ROUND(INDIRECT(ADDRESS(ROW()+(0), COLUMN()+(-2), 1))*INDIRECT(ADDRESS(ROW()+(0), COLUMN()+(-1), 1))/100, 2)</f>
        <v>86430.6</v>
      </c>
    </row>
    <row r="20" spans="1:7" ht="13.50" thickBot="1" customHeight="1">
      <c r="A20" s="21" t="s">
        <v>33</v>
      </c>
      <c r="B20" s="21"/>
      <c r="C20" s="22"/>
      <c r="D20" s="23"/>
      <c r="E20" s="24" t="s">
        <v>34</v>
      </c>
      <c r="F20" s="25"/>
      <c r="G20" s="26">
        <f ca="1">ROUND(SUM(INDIRECT(ADDRESS(ROW()+(-1), COLUMN()+(0), 1)),INDIRECT(ADDRESS(ROW()+(-3), COLUMN()+(0), 1)),INDIRECT(ADDRESS(ROW()+(-7), COLUMN()+(0), 1))), 2)</f>
        <v>4.40796e+006</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