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<sst xmlns="http://schemas.openxmlformats.org/spreadsheetml/2006/main" count="38" uniqueCount="38">
  <si>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</si>
  <si>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ICN021</t>
  </si>
  <si>
    <t xml:space="preserve">Ud</t>
  </si>
  <si>
    <t xml:space="preserve">Equipo de aire acondicionado con unidades interiores de pared, sistema aire-aire multi-split.</t>
  </si>
  <si>
    <r>
      <rPr>
        <sz val="8.25"/>
        <color rgb="FF000000"/>
        <rFont val="Arial"/>
        <family val="2"/>
      </rPr>
      <t xml:space="preserve">Equipo de aire acondicionado, sistema aire-aire multi-split 3x1, para gas R-32, bomba de calor, alimentación monofásica (230V/50Hz), modelo climaVAIR plus VAM8-087W308 "VAILLANT", potencia frigorífica nominal 8 kW, consumo eléctrico en refrigeración 2,3 kW, SEER 6,1 (clase A++), potencia calorífica nominal 9,5 kW, consumo eléctrico en calefacción 2,65 kW, SCOP 4 (clase A+), formado por dos unidades interiores de pared VAI8-025 WMNI, con las siguientes características cada una de ellas: presión sonora mínima/máxima: 28/39 dBA, una unidad interior VAI8-035 WMNI, presión sonora mínima/máxima: 31/42 dBA, filtro purificador del aire y pantalla LCD retroiluminada, mandos a distancia inalámbricos, y una unidad exterior VAI8-080 W4NO, con compresor tipo Inverter DC, diámetro de conexión de la tubería de gas 3/8", diámetro de conexión de la tubería de líquido 1/4", con amortiguadores de muelles, soportes y fijaciones de las unidades interior y exterior, tubería de desagüe con sifón, conexión frigorífica entre unidades, conexión eléctrica entre unidades, sujeción y protección mecánica de los tendidos de líneas con ocultación bajo canaleta registrable en zonas vistas. Módulo con comunicación vía Wi-Fi para control desde smartphone o tablet, con contactos para encendido y apagado de forma remota de las unidades interiores de aire acondicionado. Incluso elementos antivibratorios de suelo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</si>
  <si>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</si>
  <si>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</si>
  <si>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</si>
  <si>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</si>
  <si>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</si>
  <si>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</si>
  <si>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</si>
  <si>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mt42vai318a</t>
  </si>
  <si>
    <t xml:space="preserve">Ud</t>
  </si>
  <si>
    <t xml:space="preserve">Equipo de aire acondicionado, sistema aire-aire multi-split 3x1, para gas R-32, bomba de calor, alimentación monofásica (230V/50Hz), modelo climaVAIR plus VAM8-087W308 "VAILLANT", potencia frigorífica nominal 8 kW, consumo eléctrico en refrigeración 2,3 kW, SEER 6,1 (clase A++), potencia calorífica nominal 9,5 kW, consumo eléctrico en calefacción 2,65 kW, SCOP 4 (clase A+), formado por dos unidades interiores de pared VAI8-025 WMNI, con las siguientes características cada una de ellas: presión sonora mínima/máxima: 28/39 dBA, una unidad interior VAI8-035 WMNI, presión sonora mínima/máxima: 31/42 dBA, filtro purificador del aire y pantalla LCD retroiluminada, mandos a distancia inalámbricos, y una unidad exterior VAI8-080 W4NO, con compresor tipo Inverter DC, diámetro de conexión de la tubería de gas 3/8", diámetro de conexión de la tubería de líquido 1/4", con amortiguadores de muelles, soportes y fijaciones de las unidades interior y exterior, tubería de desagüe con sifón, conexión frigorífica entre unidades, conexión eléctrica entre unidades, sujeción y protección mecánica de los tendidos de líneas con ocultación bajo canaleta registrable en zonas vistas.</t>
  </si>
  <si>
    <t xml:space="preserve">mt42vai007a</t>
  </si>
  <si>
    <t xml:space="preserve">Ud</t>
  </si>
  <si>
    <t xml:space="preserve">Contacto para encendido y apagado de forma remota de la unidad interior de aire acondicionado "VAILLANT", en caja de 73x73x35 mm para empotrar.</t>
  </si>
  <si>
    <t xml:space="preserve">mt42vai800a</t>
  </si>
  <si>
    <t xml:space="preserve">Ud</t>
  </si>
  <si>
    <t xml:space="preserve">Módulo con comunicación vía Wi-Fi para control desde smartphone o tablet "VAILLANT".</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</si>
  <si>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</si>
  <si>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</si>
  <si>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</si>
  <si>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</si>
  <si>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</si>
  <si>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</si>
  <si>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</si>
  <si>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</si>
  <si>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</si>
  <si>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</si>
  <si>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</si>
  <si>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</si>
  <si>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</si>
  <si>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</si>
  <si>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</si>
  <si>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$ 1.182.321,34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</si>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</sst>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71.00" thickBot="1" customHeight="1">
      <c r="A10" s="1" t="s">
        <v>12</v>
      </c>
      <c r="B10" s="1"/>
      <c r="C10" s="10" t="s">
        <v>13</v>
      </c>
      <c r="D10" s="1" t="s">
        <v>14</v>
      </c>
      <c r="E10" s="11">
        <v>1</v>
      </c>
      <c r="F10" s="12">
        <v>3.78792e+006</v>
      </c>
      <c r="G10" s="12">
        <f ca="1">ROUND(INDIRECT(ADDRESS(ROW()+(0), COLUMN()+(-2), 1))*INDIRECT(ADDRESS(ROW()+(0), COLUMN()+(-1), 1)), 2)</f>
        <v>3.78792e+006</v>
      </c>
    </row>
    <row r="11" spans="1:7" ht="24.00" thickBot="1" customHeight="1">
      <c r="A11" s="1" t="s">
        <v>15</v>
      </c>
      <c r="B11" s="1"/>
      <c r="C11" s="10" t="s">
        <v>16</v>
      </c>
      <c r="D11" s="1" t="s">
        <v>17</v>
      </c>
      <c r="E11" s="11">
        <v>3</v>
      </c>
      <c r="F11" s="12">
        <v>30547.7</v>
      </c>
      <c r="G11" s="12">
        <f ca="1">ROUND(INDIRECT(ADDRESS(ROW()+(0), COLUMN()+(-2), 1))*INDIRECT(ADDRESS(ROW()+(0), COLUMN()+(-1), 1)), 2)</f>
        <v>91643.2</v>
      </c>
    </row>
    <row r="12" spans="1:7" ht="24.00" thickBot="1" customHeight="1">
      <c r="A12" s="1" t="s">
        <v>18</v>
      </c>
      <c r="B12" s="1"/>
      <c r="C12" s="10" t="s">
        <v>19</v>
      </c>
      <c r="D12" s="1" t="s">
        <v>20</v>
      </c>
      <c r="E12" s="11">
        <v>3</v>
      </c>
      <c r="F12" s="12">
        <v>61095.4</v>
      </c>
      <c r="G12" s="12">
        <f ca="1">ROUND(INDIRECT(ADDRESS(ROW()+(0), COLUMN()+(-2), 1))*INDIRECT(ADDRESS(ROW()+(0), COLUMN()+(-1), 1)), 2)</f>
        <v>183286</v>
      </c>
    </row>
    <row r="13" spans="1:7" ht="24.00" thickBot="1" customHeight="1">
      <c r="A13" s="1" t="s">
        <v>21</v>
      </c>
      <c r="B13" s="1"/>
      <c r="C13" s="10" t="s">
        <v>22</v>
      </c>
      <c r="D13" s="1" t="s">
        <v>23</v>
      </c>
      <c r="E13" s="13">
        <v>1</v>
      </c>
      <c r="F13" s="14">
        <v>9775.27</v>
      </c>
      <c r="G13" s="14">
        <f ca="1">ROUND(INDIRECT(ADDRESS(ROW()+(0), COLUMN()+(-2), 1))*INDIRECT(ADDRESS(ROW()+(0), COLUMN()+(-1), 1)), 2)</f>
        <v>9775.27</v>
      </c>
    </row>
    <row r="14" spans="1:7" ht="13.50" thickBot="1" customHeight="1">
      <c r="A14" s="15"/>
      <c r="B14" s="15"/>
      <c r="C14" s="15"/>
      <c r="D14" s="15"/>
      <c r="E14" s="9" t="s">
        <v>24</v>
      </c>
      <c r="F14" s="9"/>
      <c r="G14" s="17">
        <f ca="1">ROUND(SUM(INDIRECT(ADDRESS(ROW()+(-1), COLUMN()+(0), 1)),INDIRECT(ADDRESS(ROW()+(-2), COLUMN()+(0), 1)),INDIRECT(ADDRESS(ROW()+(-3), COLUMN()+(0), 1)),INDIRECT(ADDRESS(ROW()+(-4), COLUMN()+(0), 1))), 2)</f>
        <v>4.07262e+006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4.547</v>
      </c>
      <c r="F16" s="12">
        <v>8556.75</v>
      </c>
      <c r="G16" s="12">
        <f ca="1">ROUND(INDIRECT(ADDRESS(ROW()+(0), COLUMN()+(-2), 1))*INDIRECT(ADDRESS(ROW()+(0), COLUMN()+(-1), 1)), 2)</f>
        <v>38907.5</v>
      </c>
    </row>
    <row r="17" spans="1:7" ht="13.50" thickBot="1" customHeight="1">
      <c r="A17" s="1" t="s">
        <v>29</v>
      </c>
      <c r="B17" s="1"/>
      <c r="C17" s="10" t="s">
        <v>30</v>
      </c>
      <c r="D17" s="1" t="s">
        <v>31</v>
      </c>
      <c r="E17" s="13">
        <v>4.547</v>
      </c>
      <c r="F17" s="14">
        <v>6212.96</v>
      </c>
      <c r="G17" s="14">
        <f ca="1">ROUND(INDIRECT(ADDRESS(ROW()+(0), COLUMN()+(-2), 1))*INDIRECT(ADDRESS(ROW()+(0), COLUMN()+(-1), 1)), 2)</f>
        <v>28250.3</v>
      </c>
    </row>
    <row r="18" spans="1:7" ht="13.50" thickBot="1" customHeight="1">
      <c r="A18" s="15"/>
      <c r="B18" s="15"/>
      <c r="C18" s="15"/>
      <c r="D18" s="15"/>
      <c r="E18" s="9" t="s">
        <v>32</v>
      </c>
      <c r="F18" s="9"/>
      <c r="G18" s="17">
        <f ca="1">ROUND(SUM(INDIRECT(ADDRESS(ROW()+(-1), COLUMN()+(0), 1)),INDIRECT(ADDRESS(ROW()+(-2), COLUMN()+(0), 1))), 2)</f>
        <v>67157.9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4.13978e+006</v>
      </c>
      <c r="G20" s="14">
        <f ca="1">ROUND(INDIRECT(ADDRESS(ROW()+(0), COLUMN()+(-2), 1))*INDIRECT(ADDRESS(ROW()+(0), COLUMN()+(-1), 1))/100, 2)</f>
        <v>82795.6</v>
      </c>
    </row>
    <row r="21" spans="1:7" ht="13.50" thickBot="1" customHeight="1">
      <c r="A21" s="21" t="s">
        <v>36</v>
      </c>
      <c r="B21" s="21"/>
      <c r="C21" s="22"/>
      <c r="D21" s="23"/>
      <c r="E21" s="24" t="s">
        <v>37</v>
      </c>
      <c r="F21" s="25"/>
      <c r="G21" s="26">
        <f ca="1">ROUND(SUM(INDIRECT(ADDRESS(ROW()+(-1), COLUMN()+(0), 1)),INDIRECT(ADDRESS(ROW()+(-3), COLUMN()+(0), 1)),INDIRECT(ADDRESS(ROW()+(-7), COLUMN()+(0), 1))), 2)</f>
        <v>4.22258e+006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