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<sst xmlns="http://schemas.openxmlformats.org/spreadsheetml/2006/main" count="85" uniqueCount="85">
  <si>
    <t xml:space="preserve"/>
  </si>
  <si>
    <t xml:space="preserve">CVF010</t>
  </si>
  <si>
    <t xml:space="preserve">m³</t>
  </si>
  <si>
    <t xml:space="preserve">Foso de ascensor.</t>
  </si>
  <si>
    <r>
      <rPr>
        <sz val="8.25"/>
        <color rgb="FF000000"/>
        <rFont val="Arial"/>
        <family val="2"/>
      </rPr>
      <t xml:space="preserve">Foso de ascensor a nivel de fundación, mediante vaso de hormigón armado, realizado con hormigón H20 (20) 20/6, no expuesto a ciclos hielo-deshielo, exposición a sulfatos despreciable, sin requerimiento de permeabilidad, no expuesto a ambientes salinos, docilidad blanda, preparado en obra, con cemento grado normal, y vaciado con medios manuales, y acero A63-42H, con una cuantía aproximada de 50 kg/m³. Incluso armaduras para formación de zunchos de borde y refuerzos, armaduras de espera, alambre de atar, separadores y líquido desmoldante, para evitar la adherencia del hormigón al moldaje. El precio incluye el montaje y retiro del sistema de moldaje y el corte, doblado y armado del acero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</si>
  <si>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</si>
  <si>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</si>
  <si>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</si>
  <si>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</si>
  <si>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</si>
  <si>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</si>
  <si>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</si>
  <si>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mt08eme040</t>
  </si>
  <si>
    <t xml:space="preserve">m²</t>
  </si>
  <si>
    <t xml:space="preserve">Paneles metálicos de varias dimensiones, para conformar moldajes elementos de hormigón.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</si>
  <si>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</si>
  <si>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</si>
  <si>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</si>
  <si>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</si>
  <si>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</si>
  <si>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</si>
  <si>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</si>
  <si>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</si>
  <si>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moldaje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</si>
  <si>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</si>
  <si>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</si>
  <si>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</si>
  <si>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</si>
  <si>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</si>
  <si>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</si>
  <si>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</si>
  <si>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</si>
  <si>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moldajes metálicos, fenólicos o de madera.</t>
  </si>
  <si>
    <t xml:space="preserve">mt07sep010ab</t>
  </si>
  <si>
    <t xml:space="preserve">Ud</t>
  </si>
  <si>
    <t xml:space="preserve">Separador homologado de plástico, para armaduras de fundaciones de varios diámetros.</t>
  </si>
  <si>
    <t xml:space="preserve">mt07aco020d</t>
  </si>
  <si>
    <t xml:space="preserve">Ud</t>
  </si>
  <si>
    <t xml:space="preserve">Separador homologado para muros.</t>
  </si>
  <si>
    <t xml:space="preserve">mt07aco100a</t>
  </si>
  <si>
    <t xml:space="preserve">kg</t>
  </si>
  <si>
    <t xml:space="preserve">Acero en barras con resaltes, A63-42H, de varios diámetros, según NCh204.Of77.</t>
  </si>
  <si>
    <t xml:space="preserve">mt08aaa010a</t>
  </si>
  <si>
    <t xml:space="preserve">m³</t>
  </si>
  <si>
    <t xml:space="preserve">Agua.</t>
  </si>
  <si>
    <t xml:space="preserve">mt01arg000e</t>
  </si>
  <si>
    <t xml:space="preserve">m³</t>
  </si>
  <si>
    <t xml:space="preserve">Arena cribada.</t>
  </si>
  <si>
    <t xml:space="preserve">mt01arg001em</t>
  </si>
  <si>
    <t xml:space="preserve">m³</t>
  </si>
  <si>
    <t xml:space="preserve">Árido grueso homogeneizado, de tamaño máximo 20 mm.</t>
  </si>
  <si>
    <t xml:space="preserve">mt08cem000e</t>
  </si>
  <si>
    <t xml:space="preserve">kg</t>
  </si>
  <si>
    <t xml:space="preserve">Cemento gris en sacos.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</si>
  <si>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</si>
  <si>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</si>
  <si>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</si>
  <si>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</si>
  <si>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</si>
  <si>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</si>
  <si>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</si>
  <si>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mo044</t>
  </si>
  <si>
    <t xml:space="preserve">h</t>
  </si>
  <si>
    <t xml:space="preserve">Maestro 1ª carpintero de obra gruesa.</t>
  </si>
  <si>
    <t xml:space="preserve">mo091</t>
  </si>
  <si>
    <t xml:space="preserve">h</t>
  </si>
  <si>
    <t xml:space="preserve">Ayudante carpintero de obra gruesa.</t>
  </si>
  <si>
    <t xml:space="preserve">mo043</t>
  </si>
  <si>
    <t xml:space="preserve">h</t>
  </si>
  <si>
    <t xml:space="preserve">Maestro 1ª enfierrador.</t>
  </si>
  <si>
    <t xml:space="preserve">mo090</t>
  </si>
  <si>
    <t xml:space="preserve">h</t>
  </si>
  <si>
    <t xml:space="preserve">Ayudante enfierrador.</t>
  </si>
  <si>
    <t xml:space="preserve">mo113</t>
  </si>
  <si>
    <t xml:space="preserve">h</t>
  </si>
  <si>
    <t xml:space="preserve">Jornal construcción.</t>
  </si>
  <si>
    <t xml:space="preserve">mo112</t>
  </si>
  <si>
    <t xml:space="preserve">h</t>
  </si>
  <si>
    <t xml:space="preserve">Jornal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</si>
  <si>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</si>
  <si>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</si>
  <si>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</si>
  <si>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</si>
  <si>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$ 4.549,68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</si>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</sst>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68.85" customWidth="1"/>
    <col min="6" max="6" width="12.24" customWidth="1"/>
    <col min="7" max="7" width="13.77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0.025</v>
      </c>
      <c r="G10" s="12">
        <v>32039</v>
      </c>
      <c r="H10" s="12">
        <f ca="1">ROUND(INDIRECT(ADDRESS(ROW()+(0), COLUMN()+(-2), 1))*INDIRECT(ADDRESS(ROW()+(0), COLUMN()+(-1), 1)), 2)</f>
        <v>800.98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3894.96</v>
      </c>
      <c r="H11" s="12">
        <f ca="1">ROUND(INDIRECT(ADDRESS(ROW()+(0), COLUMN()+(-2), 1))*INDIRECT(ADDRESS(ROW()+(0), COLUMN()+(-1), 1)), 2)</f>
        <v>389.5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0.065</v>
      </c>
      <c r="G12" s="12">
        <v>11862.3</v>
      </c>
      <c r="H12" s="12">
        <f ca="1">ROUND(INDIRECT(ADDRESS(ROW()+(0), COLUMN()+(-2), 1))*INDIRECT(ADDRESS(ROW()+(0), COLUMN()+(-1), 1)), 2)</f>
        <v>771.05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0.5</v>
      </c>
      <c r="G13" s="12">
        <v>178.67</v>
      </c>
      <c r="H13" s="12">
        <f ca="1">ROUND(INDIRECT(ADDRESS(ROW()+(0), COLUMN()+(-2), 1))*INDIRECT(ADDRESS(ROW()+(0), COLUMN()+(-1), 1)), 2)</f>
        <v>89.34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0.45</v>
      </c>
      <c r="G14" s="12">
        <v>924.2</v>
      </c>
      <c r="H14" s="12">
        <f ca="1">ROUND(INDIRECT(ADDRESS(ROW()+(0), COLUMN()+(-2), 1))*INDIRECT(ADDRESS(ROW()+(0), COLUMN()+(-1), 1)), 2)</f>
        <v>415.89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</v>
      </c>
      <c r="G15" s="12">
        <v>5391.19</v>
      </c>
      <c r="H15" s="12">
        <f ca="1">ROUND(INDIRECT(ADDRESS(ROW()+(0), COLUMN()+(-2), 1))*INDIRECT(ADDRESS(ROW()+(0), COLUMN()+(-1), 1)), 2)</f>
        <v>2695.6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0.15</v>
      </c>
      <c r="G16" s="12">
        <v>1111.64</v>
      </c>
      <c r="H16" s="12">
        <f ca="1">ROUND(INDIRECT(ADDRESS(ROW()+(0), COLUMN()+(-2), 1))*INDIRECT(ADDRESS(ROW()+(0), COLUMN()+(-1), 1)), 2)</f>
        <v>166.75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4</v>
      </c>
      <c r="G17" s="12">
        <v>108.49</v>
      </c>
      <c r="H17" s="12">
        <f ca="1">ROUND(INDIRECT(ADDRESS(ROW()+(0), COLUMN()+(-2), 1))*INDIRECT(ADDRESS(ROW()+(0), COLUMN()+(-1), 1)), 2)</f>
        <v>433.96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8</v>
      </c>
      <c r="G18" s="12">
        <v>42.81</v>
      </c>
      <c r="H18" s="12">
        <f ca="1">ROUND(INDIRECT(ADDRESS(ROW()+(0), COLUMN()+(-2), 1))*INDIRECT(ADDRESS(ROW()+(0), COLUMN()+(-1), 1)), 2)</f>
        <v>342.48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51</v>
      </c>
      <c r="G19" s="12">
        <v>685.64</v>
      </c>
      <c r="H19" s="12">
        <f ca="1">ROUND(INDIRECT(ADDRESS(ROW()+(0), COLUMN()+(-2), 1))*INDIRECT(ADDRESS(ROW()+(0), COLUMN()+(-1), 1)), 2)</f>
        <v>34967.6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0.187</v>
      </c>
      <c r="G20" s="12">
        <v>924.2</v>
      </c>
      <c r="H20" s="12">
        <f ca="1">ROUND(INDIRECT(ADDRESS(ROW()+(0), COLUMN()+(-2), 1))*INDIRECT(ADDRESS(ROW()+(0), COLUMN()+(-1), 1)), 2)</f>
        <v>172.83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0.498</v>
      </c>
      <c r="G21" s="12">
        <v>10855.4</v>
      </c>
      <c r="H21" s="12">
        <f ca="1">ROUND(INDIRECT(ADDRESS(ROW()+(0), COLUMN()+(-2), 1))*INDIRECT(ADDRESS(ROW()+(0), COLUMN()+(-1), 1)), 2)</f>
        <v>5405.97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0.859</v>
      </c>
      <c r="G22" s="12">
        <v>17750</v>
      </c>
      <c r="H22" s="12">
        <f ca="1">ROUND(INDIRECT(ADDRESS(ROW()+(0), COLUMN()+(-2), 1))*INDIRECT(ADDRESS(ROW()+(0), COLUMN()+(-1), 1)), 2)</f>
        <v>15247.3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319</v>
      </c>
      <c r="G23" s="14">
        <v>100.67</v>
      </c>
      <c r="H23" s="14">
        <f ca="1">ROUND(INDIRECT(ADDRESS(ROW()+(0), COLUMN()+(-2), 1))*INDIRECT(ADDRESS(ROW()+(0), COLUMN()+(-1), 1)), 2)</f>
        <v>32113.7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94013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0.66</v>
      </c>
      <c r="G26" s="14">
        <v>2262.69</v>
      </c>
      <c r="H26" s="14">
        <f ca="1">ROUND(INDIRECT(ADDRESS(ROW()+(0), COLUMN()+(-2), 1))*INDIRECT(ADDRESS(ROW()+(0), COLUMN()+(-1), 1)), 2)</f>
        <v>1493.38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1))), 2)</f>
        <v>1493.38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1.705</v>
      </c>
      <c r="G29" s="12">
        <v>9042.6</v>
      </c>
      <c r="H29" s="12">
        <f ca="1">ROUND(INDIRECT(ADDRESS(ROW()+(0), COLUMN()+(-2), 1))*INDIRECT(ADDRESS(ROW()+(0), COLUMN()+(-1), 1)), 2)</f>
        <v>15417.6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2.273</v>
      </c>
      <c r="G30" s="12">
        <v>6755.37</v>
      </c>
      <c r="H30" s="12">
        <f ca="1">ROUND(INDIRECT(ADDRESS(ROW()+(0), COLUMN()+(-2), 1))*INDIRECT(ADDRESS(ROW()+(0), COLUMN()+(-1), 1)), 2)</f>
        <v>15355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0.364</v>
      </c>
      <c r="G31" s="12">
        <v>9042.6</v>
      </c>
      <c r="H31" s="12">
        <f ca="1">ROUND(INDIRECT(ADDRESS(ROW()+(0), COLUMN()+(-2), 1))*INDIRECT(ADDRESS(ROW()+(0), COLUMN()+(-1), 1)), 2)</f>
        <v>3291.51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0.546</v>
      </c>
      <c r="G32" s="12">
        <v>6755.37</v>
      </c>
      <c r="H32" s="12">
        <f ca="1">ROUND(INDIRECT(ADDRESS(ROW()+(0), COLUMN()+(-2), 1))*INDIRECT(ADDRESS(ROW()+(0), COLUMN()+(-1), 1)), 2)</f>
        <v>3688.43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1.194</v>
      </c>
      <c r="G33" s="12">
        <v>6257.69</v>
      </c>
      <c r="H33" s="12">
        <f ca="1">ROUND(INDIRECT(ADDRESS(ROW()+(0), COLUMN()+(-2), 1))*INDIRECT(ADDRESS(ROW()+(0), COLUMN()+(-1), 1)), 2)</f>
        <v>7471.68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3">
        <v>1.25</v>
      </c>
      <c r="G34" s="14">
        <v>6361.55</v>
      </c>
      <c r="H34" s="14">
        <f ca="1">ROUND(INDIRECT(ADDRESS(ROW()+(0), COLUMN()+(-2), 1))*INDIRECT(ADDRESS(ROW()+(0), COLUMN()+(-1), 1)), 2)</f>
        <v>7951.94</v>
      </c>
    </row>
    <row r="35" spans="1:8" ht="13.50" thickBot="1" customHeight="1">
      <c r="A35" s="15"/>
      <c r="B35" s="15"/>
      <c r="C35" s="15"/>
      <c r="D35" s="15"/>
      <c r="E35" s="15"/>
      <c r="F35" s="9" t="s">
        <v>79</v>
      </c>
      <c r="G35" s="9"/>
      <c r="H3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53176.2</v>
      </c>
    </row>
    <row r="36" spans="1:8" ht="13.50" thickBot="1" customHeight="1">
      <c r="A36" s="15">
        <v>4</v>
      </c>
      <c r="B36" s="15"/>
      <c r="C36" s="15"/>
      <c r="D36" s="15"/>
      <c r="E36" s="18" t="s">
        <v>80</v>
      </c>
      <c r="F36" s="18"/>
      <c r="G36" s="15"/>
      <c r="H36" s="15"/>
    </row>
    <row r="37" spans="1:8" ht="13.50" thickBot="1" customHeight="1">
      <c r="A37" s="19"/>
      <c r="B37" s="19"/>
      <c r="C37" s="20" t="s">
        <v>81</v>
      </c>
      <c r="D37" s="20"/>
      <c r="E37" s="19" t="s">
        <v>82</v>
      </c>
      <c r="F37" s="13">
        <v>2</v>
      </c>
      <c r="G37" s="14">
        <f ca="1">ROUND(SUM(INDIRECT(ADDRESS(ROW()+(-2), COLUMN()+(1), 1)),INDIRECT(ADDRESS(ROW()+(-10), COLUMN()+(1), 1)),INDIRECT(ADDRESS(ROW()+(-13), COLUMN()+(1), 1))), 2)</f>
        <v>148683</v>
      </c>
      <c r="H37" s="14">
        <f ca="1">ROUND(INDIRECT(ADDRESS(ROW()+(0), COLUMN()+(-2), 1))*INDIRECT(ADDRESS(ROW()+(0), COLUMN()+(-1), 1))/100, 2)</f>
        <v>2973.65</v>
      </c>
    </row>
    <row r="38" spans="1:8" ht="13.50" thickBot="1" customHeight="1">
      <c r="A38" s="21" t="s">
        <v>83</v>
      </c>
      <c r="B38" s="21"/>
      <c r="C38" s="22"/>
      <c r="D38" s="22"/>
      <c r="E38" s="23"/>
      <c r="F38" s="24" t="s">
        <v>84</v>
      </c>
      <c r="G38" s="25"/>
      <c r="H38" s="26">
        <f ca="1">ROUND(SUM(INDIRECT(ADDRESS(ROW()+(-1), COLUMN()+(0), 1)),INDIRECT(ADDRESS(ROW()+(-3), COLUMN()+(0), 1)),INDIRECT(ADDRESS(ROW()+(-11), COLUMN()+(0), 1)),INDIRECT(ADDRESS(ROW()+(-14), COLUMN()+(0), 1))), 2)</f>
        <v>151656</v>
      </c>
    </row>
  </sheetData>
  <mergeCells count="7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F35:G35"/>
    <mergeCell ref="A36:B36"/>
    <mergeCell ref="C36:D36"/>
    <mergeCell ref="E36:F36"/>
    <mergeCell ref="A37:B37"/>
    <mergeCell ref="C37:D37"/>
    <mergeCell ref="A38:E38"/>
    <mergeCell ref="F38:G38"/>
  </mergeCells>
  <pageMargins left="0.147638" right="0.147638" top="0.206693" bottom="0.206693" header="0.0" footer="0.0"/>
  <pageSetup paperSize="9" orientation="portrait"/>
  <rowBreaks count="0" manualBreakCount="0">
    </rowBreaks>
</worksheet>
</file>