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<sst xmlns="http://schemas.openxmlformats.org/spreadsheetml/2006/main" count="94" uniqueCount="94">
  <si>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</si>
  <si>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QAE030</t>
  </si>
  <si>
    <t xml:space="preserve">m²</t>
  </si>
  <si>
    <t xml:space="preserve">Azotea transitable, no ventilada, con piso flotante sobre soportes, tipo convencional. Imprimación con láminas de poliolefinas, tipo monocapa.</t>
  </si>
  <si>
    <r>
      <rPr>
        <sz val="8.25"/>
        <color rgb="FF000000"/>
        <rFont val="Arial"/>
        <family val="2"/>
      </rPr>
      <t xml:space="preserve">Azotea transitable, no ventilada, con piso flotante sobre soportes, tipo convencional,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poliestireno extruido, de superficie lisa y mecanizado lateral a media madera, de 50 mm de espesor, resistencia a compresión &gt;= 300 kPa;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impermeabilizante flexible de polietileno, con ambas caras revestidas de geotextil no tejido, Schlüter-KERDI 200 "SCHLÜTER-SYSTEMS", de 0,2 mm de espesor, fijada al soporte en toda su superficie mediante adhesivo cementoso de fraguado normal C1, juntas con banda de sellado Schlüter-KERDI-KEBA 100/125 fijada con adhesivo bicomponente Schlüter-KERDI-COLL-L, y solapes fijados con adhesivo bicomponente Schlüter-KERDI-COLL-L; CAPA SEPARADORA BAJO PROTECCIÓN: geotextil de polipropileno-polietileno, (125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</si>
  <si>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</si>
  <si>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</si>
  <si>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</si>
  <si>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</si>
  <si>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</si>
  <si>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</si>
  <si>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</si>
  <si>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</si>
  <si>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</si>
  <si>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</si>
  <si>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</si>
  <si>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</si>
  <si>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</si>
  <si>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</si>
  <si>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</si>
  <si>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</si>
  <si>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</si>
  <si>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</si>
  <si>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</si>
  <si>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</si>
  <si>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</si>
  <si>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</si>
  <si>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</si>
  <si>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</si>
  <si>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</si>
  <si>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</si>
  <si>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</si>
  <si>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</si>
  <si>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mt16pxa010abq</t>
  </si>
  <si>
    <t xml:space="preserve">m²</t>
  </si>
  <si>
    <t xml:space="preserve">Panel rígido de poliestireno extruido, de superficie lisa y mecanizado lateral a media madera, de 50 mm de espesor, resistencia a compresión &gt;= 300 kPa, resistencia térmica 1,5 m²K/W, conductividad térmica 0,033 W/(mK), Euroclase E de reacción al fuego,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</si>
  <si>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</si>
  <si>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</si>
  <si>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</si>
  <si>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</si>
  <si>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</si>
  <si>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</si>
  <si>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mt09mcr021g</t>
  </si>
  <si>
    <t xml:space="preserve">kg</t>
  </si>
  <si>
    <t xml:space="preserve">Adhesivo cementoso de fraguado normal, C1, color gris.</t>
  </si>
  <si>
    <t xml:space="preserve">mt15res010a</t>
  </si>
  <si>
    <t xml:space="preserve">m²</t>
  </si>
  <si>
    <t xml:space="preserve">Lámina impermeabilizante flexible de polietileno, con ambas caras revestidas de geotextil no tejido, Schlüter-KERDI 200 "SCHLÜTER-SYSTEMS", de 0,2 mm de espesor.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</si>
  <si>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</si>
  <si>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</si>
  <si>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</si>
  <si>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mt15res020ob</t>
  </si>
  <si>
    <t xml:space="preserve">m</t>
  </si>
  <si>
    <t xml:space="preserve">Banda de sellado, Schlüter-KERDI-KEBA 100/125 "SCHLÜTER-SYSTEMS", de 125 mm de anchura y 0,1 mm de espesor, para lámina impermeabilizante flexible de polietileno, con ambas caras revestidas de geotextil no tejido, suministrada en rollos de 30 m de longitud.</t>
  </si>
  <si>
    <t xml:space="preserve">mt14gsa010ce</t>
  </si>
  <si>
    <t xml:space="preserve">m²</t>
  </si>
  <si>
    <t xml:space="preserve">Geotextil no tejido sintético, termosoldado, de polipropileno-polietileno, con una resistencia a la tracción longitudinal de 9,5 kN/m, una resistencia a la tracción transversal de 10 kN/m, una apertura de cono a la prueba de perforación dinámica según ISO 13433 inferior a 28 mm, resistencia CBR a punzonamiento 1,56 kN y una masa superficial de 125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</si>
  <si>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</si>
  <si>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</si>
  <si>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</si>
  <si>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</si>
  <si>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</si>
  <si>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</si>
  <si>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</si>
  <si>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</si>
  <si>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</si>
  <si>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</si>
  <si>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</si>
  <si>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</si>
  <si>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</si>
  <si>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</si>
  <si>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</si>
  <si>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</si>
  <si>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</si>
  <si>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</si>
  <si>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</si>
  <si>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</si>
  <si>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</si>
  <si>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</si>
  <si>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</si>
  <si>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</si>
  <si>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</si>
  <si>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</si>
  <si>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</si>
  <si>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</si>
  <si>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</si>
  <si>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</si>
  <si>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</si>
  <si>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</si>
  <si>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</si>
  <si>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</si>
  <si>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</si>
  <si>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$ 27.479,82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</si>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</sst>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50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95146.6</v>
      </c>
      <c r="H11" s="12">
        <f ca="1">ROUND(INDIRECT(ADDRESS(ROW()+(0), COLUMN()+(-2), 1))*INDIRECT(ADDRESS(ROW()+(0), COLUMN()+(-1), 1)), 2)</f>
        <v>9514.66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2">
        <v>11985.7</v>
      </c>
      <c r="H17" s="12">
        <f ca="1">ROUND(INDIRECT(ADDRESS(ROW()+(0), COLUMN()+(-2), 1))*INDIRECT(ADDRESS(ROW()+(0), COLUMN()+(-1), 1)), 2)</f>
        <v>12585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768.4</v>
      </c>
      <c r="H18" s="12">
        <f ca="1">ROUND(INDIRECT(ADDRESS(ROW()+(0), COLUMN()+(-2), 1))*INDIRECT(ADDRESS(ROW()+(0), COLUMN()+(-1), 1)), 2)</f>
        <v>806.82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0.04</v>
      </c>
      <c r="G19" s="12">
        <v>80138.9</v>
      </c>
      <c r="H19" s="12">
        <f ca="1">ROUND(INDIRECT(ADDRESS(ROW()+(0), COLUMN()+(-2), 1))*INDIRECT(ADDRESS(ROW()+(0), COLUMN()+(-1), 1)), 2)</f>
        <v>3205.55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4</v>
      </c>
      <c r="G20" s="12">
        <v>210.42</v>
      </c>
      <c r="H20" s="12">
        <f ca="1">ROUND(INDIRECT(ADDRESS(ROW()+(0), COLUMN()+(-2), 1))*INDIRECT(ADDRESS(ROW()+(0), COLUMN()+(-1), 1)), 2)</f>
        <v>841.68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1.1</v>
      </c>
      <c r="G21" s="12">
        <v>22207.8</v>
      </c>
      <c r="H21" s="12">
        <f ca="1">ROUND(INDIRECT(ADDRESS(ROW()+(0), COLUMN()+(-2), 1))*INDIRECT(ADDRESS(ROW()+(0), COLUMN()+(-1), 1)), 2)</f>
        <v>24428.5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0.105</v>
      </c>
      <c r="G22" s="12">
        <v>13464.7</v>
      </c>
      <c r="H22" s="12">
        <f ca="1">ROUND(INDIRECT(ADDRESS(ROW()+(0), COLUMN()+(-2), 1))*INDIRECT(ADDRESS(ROW()+(0), COLUMN()+(-1), 1)), 2)</f>
        <v>1413.8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0.1</v>
      </c>
      <c r="G23" s="12">
        <v>4540.96</v>
      </c>
      <c r="H23" s="12">
        <f ca="1">ROUND(INDIRECT(ADDRESS(ROW()+(0), COLUMN()+(-2), 1))*INDIRECT(ADDRESS(ROW()+(0), COLUMN()+(-1), 1)), 2)</f>
        <v>454.1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1.05</v>
      </c>
      <c r="G24" s="12">
        <v>1734.39</v>
      </c>
      <c r="H24" s="12">
        <f ca="1">ROUND(INDIRECT(ADDRESS(ROW()+(0), COLUMN()+(-2), 1))*INDIRECT(ADDRESS(ROW()+(0), COLUMN()+(-1), 1)), 2)</f>
        <v>1821.11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7.5</v>
      </c>
      <c r="G25" s="12">
        <v>729.09</v>
      </c>
      <c r="H25" s="12">
        <f ca="1">ROUND(INDIRECT(ADDRESS(ROW()+(0), COLUMN()+(-2), 1))*INDIRECT(ADDRESS(ROW()+(0), COLUMN()+(-1), 1)), 2)</f>
        <v>5468.18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3">
        <v>1.05</v>
      </c>
      <c r="G26" s="14">
        <v>5606.24</v>
      </c>
      <c r="H26" s="14">
        <f ca="1">ROUND(INDIRECT(ADDRESS(ROW()+(0), COLUMN()+(-2), 1))*INDIRECT(ADDRESS(ROW()+(0), COLUMN()+(-1), 1)), 2)</f>
        <v>5886.55</v>
      </c>
    </row>
    <row r="27" spans="1:8" ht="13.50" thickBot="1" customHeight="1">
      <c r="A27" s="15"/>
      <c r="B27" s="15"/>
      <c r="C27" s="15"/>
      <c r="D27" s="15"/>
      <c r="E27" s="15"/>
      <c r="F27" s="9" t="s">
        <v>63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69458.5</v>
      </c>
    </row>
    <row r="28" spans="1:8" ht="13.50" thickBot="1" customHeight="1">
      <c r="A28" s="15">
        <v>2</v>
      </c>
      <c r="B28" s="15"/>
      <c r="C28" s="15"/>
      <c r="D28" s="18" t="s">
        <v>64</v>
      </c>
      <c r="E28" s="18"/>
      <c r="F28" s="18"/>
      <c r="G28" s="15"/>
      <c r="H28" s="15"/>
    </row>
    <row r="29" spans="1:8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3">
        <v>0.028</v>
      </c>
      <c r="G29" s="14">
        <v>2206.2</v>
      </c>
      <c r="H29" s="14">
        <f ca="1">ROUND(INDIRECT(ADDRESS(ROW()+(0), COLUMN()+(-2), 1))*INDIRECT(ADDRESS(ROW()+(0), COLUMN()+(-1), 1)), 2)</f>
        <v>61.77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1))), 2)</f>
        <v>61.77</v>
      </c>
    </row>
    <row r="31" spans="1:8" ht="13.50" thickBot="1" customHeight="1">
      <c r="A31" s="15">
        <v>3</v>
      </c>
      <c r="B31" s="15"/>
      <c r="C31" s="15"/>
      <c r="D31" s="18" t="s">
        <v>69</v>
      </c>
      <c r="E31" s="18"/>
      <c r="F31" s="18"/>
      <c r="G31" s="15"/>
      <c r="H31" s="15"/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0.307</v>
      </c>
      <c r="G32" s="12">
        <v>8327.21</v>
      </c>
      <c r="H32" s="12">
        <f ca="1">ROUND(INDIRECT(ADDRESS(ROW()+(0), COLUMN()+(-2), 1))*INDIRECT(ADDRESS(ROW()+(0), COLUMN()+(-1), 1)), 2)</f>
        <v>2556.45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0.796</v>
      </c>
      <c r="G33" s="12">
        <v>5997.35</v>
      </c>
      <c r="H33" s="12">
        <f ca="1">ROUND(INDIRECT(ADDRESS(ROW()+(0), COLUMN()+(-2), 1))*INDIRECT(ADDRESS(ROW()+(0), COLUMN()+(-1), 1)), 2)</f>
        <v>4773.89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0.171</v>
      </c>
      <c r="G34" s="12">
        <v>8327.21</v>
      </c>
      <c r="H34" s="12">
        <f ca="1">ROUND(INDIRECT(ADDRESS(ROW()+(0), COLUMN()+(-2), 1))*INDIRECT(ADDRESS(ROW()+(0), COLUMN()+(-1), 1)), 2)</f>
        <v>1423.95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0.171</v>
      </c>
      <c r="G35" s="12">
        <v>6224.8</v>
      </c>
      <c r="H35" s="12">
        <f ca="1">ROUND(INDIRECT(ADDRESS(ROW()+(0), COLUMN()+(-2), 1))*INDIRECT(ADDRESS(ROW()+(0), COLUMN()+(-1), 1)), 2)</f>
        <v>1064.44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0.057</v>
      </c>
      <c r="G36" s="12">
        <v>8556.75</v>
      </c>
      <c r="H36" s="12">
        <f ca="1">ROUND(INDIRECT(ADDRESS(ROW()+(0), COLUMN()+(-2), 1))*INDIRECT(ADDRESS(ROW()+(0), COLUMN()+(-1), 1)), 2)</f>
        <v>487.73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3">
        <v>0.057</v>
      </c>
      <c r="G37" s="14">
        <v>6224.8</v>
      </c>
      <c r="H37" s="14">
        <f ca="1">ROUND(INDIRECT(ADDRESS(ROW()+(0), COLUMN()+(-2), 1))*INDIRECT(ADDRESS(ROW()+(0), COLUMN()+(-1), 1)), 2)</f>
        <v>354.81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10661.3</v>
      </c>
    </row>
    <row r="39" spans="1:8" ht="13.50" thickBot="1" customHeight="1">
      <c r="A39" s="15">
        <v>4</v>
      </c>
      <c r="B39" s="15"/>
      <c r="C39" s="15"/>
      <c r="D39" s="18" t="s">
        <v>89</v>
      </c>
      <c r="E39" s="18"/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19" t="s">
        <v>91</v>
      </c>
      <c r="E40" s="19"/>
      <c r="F40" s="13">
        <v>2</v>
      </c>
      <c r="G40" s="14">
        <f ca="1">ROUND(SUM(INDIRECT(ADDRESS(ROW()+(-2), COLUMN()+(1), 1)),INDIRECT(ADDRESS(ROW()+(-10), COLUMN()+(1), 1)),INDIRECT(ADDRESS(ROW()+(-13), COLUMN()+(1), 1))), 2)</f>
        <v>80181.6</v>
      </c>
      <c r="H40" s="14">
        <f ca="1">ROUND(INDIRECT(ADDRESS(ROW()+(0), COLUMN()+(-2), 1))*INDIRECT(ADDRESS(ROW()+(0), COLUMN()+(-1), 1))/100, 2)</f>
        <v>1603.63</v>
      </c>
    </row>
    <row r="41" spans="1:8" ht="13.50" thickBot="1" customHeight="1">
      <c r="A41" s="21" t="s">
        <v>92</v>
      </c>
      <c r="B41" s="21"/>
      <c r="C41" s="22"/>
      <c r="D41" s="23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1)),INDIRECT(ADDRESS(ROW()+(-11), COLUMN()+(0), 1)),INDIRECT(ADDRESS(ROW()+(-14), COLUMN()+(0), 1))), 2)</f>
        <v>81785.2</v>
      </c>
    </row>
  </sheetData>
  <mergeCells count="74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F30:G30"/>
    <mergeCell ref="A31:B31"/>
    <mergeCell ref="D31:F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F38:G38"/>
    <mergeCell ref="A39:B39"/>
    <mergeCell ref="D39:F39"/>
    <mergeCell ref="A40:B40"/>
    <mergeCell ref="D40:E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