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<sst xmlns="http://schemas.openxmlformats.org/spreadsheetml/2006/main" count="103" uniqueCount="103">
  <si>
    <t xml:space="preserve"/>
  </si>
  <si>
    <t xml:space="preserve">QAD040</t>
  </si>
  <si>
    <t xml:space="preserve">m²</t>
  </si>
  <si>
    <t xml:space="preserve">Azotea transitable, no ventilada, con piso fijo, tipo invertida, para uso deportivo. Imprimación con láminas de poliolefinas, tipo monocapa.</t>
  </si>
  <si>
    <r>
      <rPr>
        <sz val="8.25"/>
        <color rgb="FF000000"/>
        <rFont val="Arial"/>
        <family val="2"/>
      </rPr>
      <t xml:space="preserve">Azotea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IMPERMEABILIZACIÓN: tipo monocapa, adherida, formada por una lámina impermeabilizante flexible de polietileno, con ambas caras revestidas de geotextil no tejido, Schlüter-KERDI 200 "SCHLÜTER-SYSTEMS", de 0,2 mm de espesor, fijada al soporte en toda su superficie mediante adhesivo cementoso mejorado C2 E, juntas con banda de sellado Schlüter-KERDI-KEBA fijada con adhesivo bicomponente Schlüter-KERDI-COLL-L, y solapes fijados con adhesivo bicomponente Schlüter-KERDI-COLL-L; AISLAMIENTO TÉRMICO: panel rígido de poliestireno extruido, de superficie lisa y mecanizado lateral a media madera, de 50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de polipropileno-polietileno, (125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H25 (20) 20/6, no expuesto a ciclos hielo-deshielo, exposición a sulfatos despreciable, sin requerimiento de permeabilidad, no expuesto a ambientes salinos, docilidad blanda de 10 cm de espesor, armado con malla electrosoldada sin economía de borde tipo C 131 de acero AT56-50H, separación 150x150 mm y Ø longitudinal 5,0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</si>
  <si>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</si>
  <si>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</si>
  <si>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</si>
  <si>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</si>
  <si>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</si>
  <si>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</si>
  <si>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</si>
  <si>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</si>
  <si>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</si>
  <si>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</si>
  <si>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</si>
  <si>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</si>
  <si>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</si>
  <si>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</si>
  <si>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</si>
  <si>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</si>
  <si>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</si>
  <si>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</si>
  <si>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</si>
  <si>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</si>
  <si>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</si>
  <si>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</si>
  <si>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</si>
  <si>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</si>
  <si>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</si>
  <si>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</si>
  <si>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</si>
  <si>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</si>
  <si>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mt09mcr021g</t>
  </si>
  <si>
    <t xml:space="preserve">kg</t>
  </si>
  <si>
    <t xml:space="preserve">Adhesivo cementoso de fraguado normal, C1, color gris.</t>
  </si>
  <si>
    <t xml:space="preserve">mt15res010a</t>
  </si>
  <si>
    <t xml:space="preserve">m²</t>
  </si>
  <si>
    <t xml:space="preserve">Lámina impermeabilizante flexible de polietileno, con ambas caras revestidas de geotextil no tejido, Schlüter-KERDI 200 "SCHLÜTER-SYSTEMS", de 0,2 mm de espesor.</t>
  </si>
  <si>
    <t xml:space="preserve">mt15res060d</t>
  </si>
  <si>
    <t xml:space="preserve">kg</t>
  </si>
  <si>
    <t xml:space="preserve">Adhesivo bicomponente, Schlüter-KERDI-COLL-L "SCHLÜTER-SYSTEMS", a base de una dispersión acrílica sin disolventes y polvo de cemento, para el sellado de juntas.</t>
  </si>
  <si>
    <t xml:space="preserve">mt15res020ob</t>
  </si>
  <si>
    <t xml:space="preserve">m</t>
  </si>
  <si>
    <t xml:space="preserve">Banda de sellado, Schlüter-KERDI-KEBA 100/125 "SCHLÜTER-SYSTEMS", de 125 mm de anchura y 0,1 mm de espesor, para lámina impermeabilizante flexible de polietileno, con ambas caras revestidas de geotextil no tejido, suministrada en rollos de 30 m de longitud.</t>
  </si>
  <si>
    <t xml:space="preserve">mt16pxa010abq</t>
  </si>
  <si>
    <t xml:space="preserve">m²</t>
  </si>
  <si>
    <t xml:space="preserve">Panel rígido de poliestireno extruido, de superficie lisa y mecanizado lateral a media madera, de 50 mm de espesor, resistencia a compresión &gt;= 300 kPa, resistencia térmica 1,5 m²K/W, conductividad térmica 0,033 W/(mK), Euroclase E de reacción al fuego, con código de designación XPS-EN 13164-T1-CS(10/Y)300-DS(70,90)-DLT(2)5-CC(2/1,5/50)125-WL(T)0,7-WD(V)3-FTCD1.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</si>
  <si>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</si>
  <si>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</si>
  <si>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</si>
  <si>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</si>
  <si>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</si>
  <si>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</si>
  <si>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mt14gsa010ce</t>
  </si>
  <si>
    <t xml:space="preserve">m²</t>
  </si>
  <si>
    <t xml:space="preserve">Geotextil no tejido sintético, termosoldado, de polipropileno-polietileno, con una resistencia a la tracción longitudinal de 9,5 kN/m, una resistencia a la tracción transversal de 10 kN/m, una apertura de cono a la prueba de perforación dinámica según ISO 13433 inferior a 28 mm, resistencia CBR a punzonamiento 1,56 kN y una masa superficial de 125 g/m².</t>
  </si>
  <si>
    <t xml:space="preserve">mt07ame110ccb</t>
  </si>
  <si>
    <t xml:space="preserve">m²</t>
  </si>
  <si>
    <t xml:space="preserve">Malla electrosoldada sin economía de borde tipo C 131 de acero AT56-50H, separación 150x150 mm, con barras longitudinales de 5 mm de diámetro y barras transversales de 5,0 mm de diámetro, según NCh 218.Of77.</t>
  </si>
  <si>
    <t xml:space="preserve">mt10haf090aiem</t>
  </si>
  <si>
    <t xml:space="preserve">m³</t>
  </si>
  <si>
    <t xml:space="preserve">Hormigón H25 (20) 20/6, no expuesto a ciclos hielo-deshielo, exposición a sulfatos despreciable, sin requerimiento de permeabilidad, no expuesto a ambientes salinos, docilidad blanda, preparado en central, con cemento grado normal, según NCh 170.Of85 y ACI 318-08.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</si>
  <si>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</si>
  <si>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</si>
  <si>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</si>
  <si>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</si>
  <si>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</si>
  <si>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</si>
  <si>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</si>
  <si>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</si>
  <si>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</si>
  <si>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</si>
  <si>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</si>
  <si>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</si>
  <si>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</si>
  <si>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</si>
  <si>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</si>
  <si>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</si>
  <si>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</si>
  <si>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</si>
  <si>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</si>
  <si>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</si>
  <si>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</si>
  <si>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</si>
  <si>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</si>
  <si>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</si>
  <si>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</si>
  <si>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</si>
  <si>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</si>
  <si>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</si>
  <si>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</si>
  <si>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</si>
  <si>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</si>
  <si>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</si>
  <si>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</si>
  <si>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</si>
  <si>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</si>
  <si>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</si>
  <si>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</si>
  <si>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</si>
  <si>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$ 25.783,89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</si>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</sst>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82" customWidth="1"/>
    <col min="4" max="4" width="106.08" customWidth="1"/>
    <col min="5" max="5" width="206.04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13.0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0.016</v>
      </c>
      <c r="G14" s="12">
        <v>919.27</v>
      </c>
      <c r="H14" s="12">
        <f ca="1">ROUND(INDIRECT(ADDRESS(ROW()+(0), COLUMN()+(-2), 1))*INDIRECT(ADDRESS(ROW()+(0), COLUMN()+(-1), 1)), 2)</f>
        <v>14.71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0.13</v>
      </c>
      <c r="G15" s="12">
        <v>11852.9</v>
      </c>
      <c r="H15" s="12">
        <f ca="1">ROUND(INDIRECT(ADDRESS(ROW()+(0), COLUMN()+(-2), 1))*INDIRECT(ADDRESS(ROW()+(0), COLUMN()+(-1), 1)), 2)</f>
        <v>1540.88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20</v>
      </c>
      <c r="G16" s="12">
        <v>100.14</v>
      </c>
      <c r="H16" s="12">
        <f ca="1">ROUND(INDIRECT(ADDRESS(ROW()+(0), COLUMN()+(-2), 1))*INDIRECT(ADDRESS(ROW()+(0), COLUMN()+(-1), 1)), 2)</f>
        <v>2002.8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</v>
      </c>
      <c r="G17" s="12">
        <v>210.42</v>
      </c>
      <c r="H17" s="12">
        <f ca="1">ROUND(INDIRECT(ADDRESS(ROW()+(0), COLUMN()+(-2), 1))*INDIRECT(ADDRESS(ROW()+(0), COLUMN()+(-1), 1)), 2)</f>
        <v>841.68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22207.8</v>
      </c>
      <c r="H18" s="12">
        <f ca="1">ROUND(INDIRECT(ADDRESS(ROW()+(0), COLUMN()+(-2), 1))*INDIRECT(ADDRESS(ROW()+(0), COLUMN()+(-1), 1)), 2)</f>
        <v>24428.5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0.105</v>
      </c>
      <c r="G19" s="12">
        <v>13464.7</v>
      </c>
      <c r="H19" s="12">
        <f ca="1">ROUND(INDIRECT(ADDRESS(ROW()+(0), COLUMN()+(-2), 1))*INDIRECT(ADDRESS(ROW()+(0), COLUMN()+(-1), 1)), 2)</f>
        <v>1413.8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0.1</v>
      </c>
      <c r="G20" s="12">
        <v>4540.96</v>
      </c>
      <c r="H20" s="12">
        <f ca="1">ROUND(INDIRECT(ADDRESS(ROW()+(0), COLUMN()+(-2), 1))*INDIRECT(ADDRESS(ROW()+(0), COLUMN()+(-1), 1)), 2)</f>
        <v>454.1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11985.7</v>
      </c>
      <c r="H21" s="12">
        <f ca="1">ROUND(INDIRECT(ADDRESS(ROW()+(0), COLUMN()+(-2), 1))*INDIRECT(ADDRESS(ROW()+(0), COLUMN()+(-1), 1)), 2)</f>
        <v>12585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2">
        <v>768.4</v>
      </c>
      <c r="H22" s="12">
        <f ca="1">ROUND(INDIRECT(ADDRESS(ROW()+(0), COLUMN()+(-2), 1))*INDIRECT(ADDRESS(ROW()+(0), COLUMN()+(-1), 1)), 2)</f>
        <v>806.82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0.04</v>
      </c>
      <c r="G23" s="12">
        <v>80138.9</v>
      </c>
      <c r="H23" s="12">
        <f ca="1">ROUND(INDIRECT(ADDRESS(ROW()+(0), COLUMN()+(-2), 1))*INDIRECT(ADDRESS(ROW()+(0), COLUMN()+(-1), 1)), 2)</f>
        <v>3205.55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1.05</v>
      </c>
      <c r="G24" s="12">
        <v>1734.39</v>
      </c>
      <c r="H24" s="12">
        <f ca="1">ROUND(INDIRECT(ADDRESS(ROW()+(0), COLUMN()+(-2), 1))*INDIRECT(ADDRESS(ROW()+(0), COLUMN()+(-1), 1)), 2)</f>
        <v>1821.11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1.1</v>
      </c>
      <c r="G25" s="12">
        <v>1950.58</v>
      </c>
      <c r="H25" s="12">
        <f ca="1">ROUND(INDIRECT(ADDRESS(ROW()+(0), COLUMN()+(-2), 1))*INDIRECT(ADDRESS(ROW()+(0), COLUMN()+(-1), 1)), 2)</f>
        <v>2145.64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0.1</v>
      </c>
      <c r="G26" s="12">
        <v>59684.2</v>
      </c>
      <c r="H26" s="12">
        <f ca="1">ROUND(INDIRECT(ADDRESS(ROW()+(0), COLUMN()+(-2), 1))*INDIRECT(ADDRESS(ROW()+(0), COLUMN()+(-1), 1)), 2)</f>
        <v>5968.42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2371.23</v>
      </c>
      <c r="H27" s="12">
        <f ca="1">ROUND(INDIRECT(ADDRESS(ROW()+(0), COLUMN()+(-2), 1))*INDIRECT(ADDRESS(ROW()+(0), COLUMN()+(-1), 1)), 2)</f>
        <v>1896.98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1">
        <v>0.8</v>
      </c>
      <c r="G28" s="12">
        <v>7770.09</v>
      </c>
      <c r="H28" s="12">
        <f ca="1">ROUND(INDIRECT(ADDRESS(ROW()+(0), COLUMN()+(-2), 1))*INDIRECT(ADDRESS(ROW()+(0), COLUMN()+(-1), 1)), 2)</f>
        <v>6216.07</v>
      </c>
    </row>
    <row r="29" spans="1:8" ht="13.50" thickBot="1" customHeight="1">
      <c r="A29" s="1" t="s">
        <v>69</v>
      </c>
      <c r="B29" s="1"/>
      <c r="C29" s="10" t="s">
        <v>70</v>
      </c>
      <c r="D29" s="1" t="s">
        <v>71</v>
      </c>
      <c r="E29" s="1"/>
      <c r="F29" s="13">
        <v>0.2</v>
      </c>
      <c r="G29" s="14">
        <v>8509.29</v>
      </c>
      <c r="H29" s="14">
        <f ca="1">ROUND(INDIRECT(ADDRESS(ROW()+(0), COLUMN()+(-2), 1))*INDIRECT(ADDRESS(ROW()+(0), COLUMN()+(-1), 1)), 2)</f>
        <v>1701.86</v>
      </c>
    </row>
    <row r="30" spans="1:8" ht="13.50" thickBot="1" customHeight="1">
      <c r="A30" s="15"/>
      <c r="B30" s="15"/>
      <c r="C30" s="15"/>
      <c r="D30" s="15"/>
      <c r="E30" s="15"/>
      <c r="F30" s="9" t="s">
        <v>72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77811.9</v>
      </c>
    </row>
    <row r="31" spans="1:8" ht="13.50" thickBot="1" customHeight="1">
      <c r="A31" s="15">
        <v>2</v>
      </c>
      <c r="B31" s="15"/>
      <c r="C31" s="15"/>
      <c r="D31" s="18" t="s">
        <v>73</v>
      </c>
      <c r="E31" s="18"/>
      <c r="F31" s="18"/>
      <c r="G31" s="15"/>
      <c r="H31" s="15"/>
    </row>
    <row r="32" spans="1:8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3">
        <v>0.056</v>
      </c>
      <c r="G32" s="14">
        <v>2206.2</v>
      </c>
      <c r="H32" s="14">
        <f ca="1">ROUND(INDIRECT(ADDRESS(ROW()+(0), COLUMN()+(-2), 1))*INDIRECT(ADDRESS(ROW()+(0), COLUMN()+(-1), 1)), 2)</f>
        <v>123.55</v>
      </c>
    </row>
    <row r="33" spans="1:8" ht="13.50" thickBot="1" customHeight="1">
      <c r="A33" s="15"/>
      <c r="B33" s="15"/>
      <c r="C33" s="15"/>
      <c r="D33" s="15"/>
      <c r="E33" s="15"/>
      <c r="F33" s="9" t="s">
        <v>77</v>
      </c>
      <c r="G33" s="9"/>
      <c r="H33" s="17">
        <f ca="1">ROUND(SUM(INDIRECT(ADDRESS(ROW()+(-1), COLUMN()+(0), 1))), 2)</f>
        <v>123.55</v>
      </c>
    </row>
    <row r="34" spans="1:8" ht="13.50" thickBot="1" customHeight="1">
      <c r="A34" s="15">
        <v>3</v>
      </c>
      <c r="B34" s="15"/>
      <c r="C34" s="15"/>
      <c r="D34" s="18" t="s">
        <v>78</v>
      </c>
      <c r="E34" s="18"/>
      <c r="F34" s="18"/>
      <c r="G34" s="15"/>
      <c r="H34" s="15"/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0.589</v>
      </c>
      <c r="G35" s="12">
        <v>8327.21</v>
      </c>
      <c r="H35" s="12">
        <f ca="1">ROUND(INDIRECT(ADDRESS(ROW()+(0), COLUMN()+(-2), 1))*INDIRECT(ADDRESS(ROW()+(0), COLUMN()+(-1), 1)), 2)</f>
        <v>4904.73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1.544</v>
      </c>
      <c r="G36" s="12">
        <v>5997.35</v>
      </c>
      <c r="H36" s="12">
        <f ca="1">ROUND(INDIRECT(ADDRESS(ROW()+(0), COLUMN()+(-2), 1))*INDIRECT(ADDRESS(ROW()+(0), COLUMN()+(-1), 1)), 2)</f>
        <v>9259.91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0.193</v>
      </c>
      <c r="G37" s="12">
        <v>8327.21</v>
      </c>
      <c r="H37" s="12">
        <f ca="1">ROUND(INDIRECT(ADDRESS(ROW()+(0), COLUMN()+(-2), 1))*INDIRECT(ADDRESS(ROW()+(0), COLUMN()+(-1), 1)), 2)</f>
        <v>1607.15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0.193</v>
      </c>
      <c r="G38" s="12">
        <v>6224.8</v>
      </c>
      <c r="H38" s="12">
        <f ca="1">ROUND(INDIRECT(ADDRESS(ROW()+(0), COLUMN()+(-2), 1))*INDIRECT(ADDRESS(ROW()+(0), COLUMN()+(-1), 1)), 2)</f>
        <v>1201.39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1">
        <v>0.057</v>
      </c>
      <c r="G39" s="12">
        <v>8556.75</v>
      </c>
      <c r="H39" s="12">
        <f ca="1">ROUND(INDIRECT(ADDRESS(ROW()+(0), COLUMN()+(-2), 1))*INDIRECT(ADDRESS(ROW()+(0), COLUMN()+(-1), 1)), 2)</f>
        <v>487.73</v>
      </c>
    </row>
    <row r="40" spans="1:8" ht="13.50" thickBot="1" customHeight="1">
      <c r="A40" s="1" t="s">
        <v>94</v>
      </c>
      <c r="B40" s="1"/>
      <c r="C40" s="10" t="s">
        <v>95</v>
      </c>
      <c r="D40" s="1" t="s">
        <v>96</v>
      </c>
      <c r="E40" s="1"/>
      <c r="F40" s="13">
        <v>0.057</v>
      </c>
      <c r="G40" s="14">
        <v>6224.8</v>
      </c>
      <c r="H40" s="14">
        <f ca="1">ROUND(INDIRECT(ADDRESS(ROW()+(0), COLUMN()+(-2), 1))*INDIRECT(ADDRESS(ROW()+(0), COLUMN()+(-1), 1)), 2)</f>
        <v>354.81</v>
      </c>
    </row>
    <row r="41" spans="1:8" ht="13.50" thickBot="1" customHeight="1">
      <c r="A41" s="15"/>
      <c r="B41" s="15"/>
      <c r="C41" s="15"/>
      <c r="D41" s="15"/>
      <c r="E41" s="15"/>
      <c r="F41" s="9" t="s">
        <v>97</v>
      </c>
      <c r="G41" s="9"/>
      <c r="H4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17815.7</v>
      </c>
    </row>
    <row r="42" spans="1:8" ht="13.50" thickBot="1" customHeight="1">
      <c r="A42" s="15">
        <v>4</v>
      </c>
      <c r="B42" s="15"/>
      <c r="C42" s="15"/>
      <c r="D42" s="18" t="s">
        <v>98</v>
      </c>
      <c r="E42" s="18"/>
      <c r="F42" s="18"/>
      <c r="G42" s="15"/>
      <c r="H42" s="15"/>
    </row>
    <row r="43" spans="1:8" ht="13.50" thickBot="1" customHeight="1">
      <c r="A43" s="19"/>
      <c r="B43" s="19"/>
      <c r="C43" s="20" t="s">
        <v>99</v>
      </c>
      <c r="D43" s="19" t="s">
        <v>100</v>
      </c>
      <c r="E43" s="19"/>
      <c r="F43" s="13">
        <v>2</v>
      </c>
      <c r="G43" s="14">
        <f ca="1">ROUND(SUM(INDIRECT(ADDRESS(ROW()+(-2), COLUMN()+(1), 1)),INDIRECT(ADDRESS(ROW()+(-10), COLUMN()+(1), 1)),INDIRECT(ADDRESS(ROW()+(-13), COLUMN()+(1), 1))), 2)</f>
        <v>95751.2</v>
      </c>
      <c r="H43" s="14">
        <f ca="1">ROUND(INDIRECT(ADDRESS(ROW()+(0), COLUMN()+(-2), 1))*INDIRECT(ADDRESS(ROW()+(0), COLUMN()+(-1), 1))/100, 2)</f>
        <v>1915.02</v>
      </c>
    </row>
    <row r="44" spans="1:8" ht="13.50" thickBot="1" customHeight="1">
      <c r="A44" s="21" t="s">
        <v>101</v>
      </c>
      <c r="B44" s="21"/>
      <c r="C44" s="22"/>
      <c r="D44" s="23"/>
      <c r="E44" s="23"/>
      <c r="F44" s="24" t="s">
        <v>102</v>
      </c>
      <c r="G44" s="25"/>
      <c r="H44" s="26">
        <f ca="1">ROUND(SUM(INDIRECT(ADDRESS(ROW()+(-1), COLUMN()+(0), 1)),INDIRECT(ADDRESS(ROW()+(-3), COLUMN()+(0), 1)),INDIRECT(ADDRESS(ROW()+(-11), COLUMN()+(0), 1)),INDIRECT(ADDRESS(ROW()+(-14), COLUMN()+(0), 1))), 2)</f>
        <v>97666.2</v>
      </c>
    </row>
  </sheetData>
  <mergeCells count="80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A30:B30"/>
    <mergeCell ref="D30:E30"/>
    <mergeCell ref="F30:G30"/>
    <mergeCell ref="A31:B31"/>
    <mergeCell ref="D31:F31"/>
    <mergeCell ref="A32:B32"/>
    <mergeCell ref="D32:E32"/>
    <mergeCell ref="A33:B33"/>
    <mergeCell ref="D33:E33"/>
    <mergeCell ref="F33:G33"/>
    <mergeCell ref="A34:B34"/>
    <mergeCell ref="D34:F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A41:B41"/>
    <mergeCell ref="D41:E41"/>
    <mergeCell ref="F41:G41"/>
    <mergeCell ref="A42:B42"/>
    <mergeCell ref="D42:F42"/>
    <mergeCell ref="A43:B43"/>
    <mergeCell ref="D43:E43"/>
    <mergeCell ref="A44:E44"/>
    <mergeCell ref="F44:G44"/>
  </mergeCells>
  <pageMargins left="0.147638" right="0.147638" top="0.206693" bottom="0.206693" header="0.0" footer="0.0"/>
  <pageSetup paperSize="9" orientation="portrait"/>
  <rowBreaks count="0" manualBreakCount="0">
    </rowBreaks>
</worksheet>
</file>