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<sst xmlns="http://schemas.openxmlformats.org/spreadsheetml/2006/main" count="103" uniqueCount="103">
  <si>
    <t xml:space="preserve"/>
  </si>
  <si>
    <t xml:space="preserve">QAA030</t>
  </si>
  <si>
    <t xml:space="preserve">m²</t>
  </si>
  <si>
    <t xml:space="preserve">Azotea transitable, no ventilada, con piso fijo, tipo convencional, para tráfico peatonal público. Imprimación con láminas de poliolefinas, tipo monocapa.</t>
  </si>
  <si>
    <r>
      <rPr>
        <sz val="8.25"/>
        <color rgb="FF000000"/>
        <rFont val="Arial"/>
        <family val="2"/>
      </rPr>
      <t xml:space="preserve">Azotea transitable, no ventilada, con piso fijo, tipo convencional, pendiente del 1% al 5%, para tráfico peatonal público. FORMACIÓN DE PENDIENTES: mediante encintado de limatesas, limahoyas y juntas con maestras de ladrillo cerámico hueco doble y capa de arcilla expandida, vertida en seco y consolidada en su superficie con lechada de cemento, proporcionando una resistencia a compresión de 1 MPa y con una conductividad térmica de 0,087 W/(mK), con espesor medio de 10 cm; con capa de regularización de mortero de cemento, confeccionado en obra, dosificación 1:6 de 4 cm de espesor, acabado platachado; AISLAMIENTO TÉRMICO: panel rígido de poliestireno extruido, de superficie lisa y mecanizado lateral a media madera, de 50 mm de espesor, resistencia a compresión &gt;= 300 kPa; CAPA SEPARADORA BAJO CAPA DE REFUERZO: geotextil no tejido compuesto por fibras de poliéster unidas por agujeteado, (150 g/m²); CAPA DE REFUERZO: mortero de cemento CEM II/B-P 32,5 N tipo M-10 de 4 cm de espesor; IMPERMEABILIZACIÓN: tipo monocapa, adherida, formada por una lámina impermeabilizante, desolidarizante y difusora de vapor de agua de polietileno con estructura cuadriculada, de 3 mm de espesor, Schlüter-DITRA 30M "SCHLÜTER-SYSTEMS", fijada al soporte en toda su superficie mediante adhesivo cementoso mejorado C2 E, juntas con banda de sellado Schlüter-KERDI-KEBA fijada con adhesivo bicomponente Schlüter-KERDI-COLL-L, y solapes fijados con adhesivo bicomponente Schlüter-KERDI-COLL-L; CAPA DE PROTECCIÓN: piso de baldosas cerámicas de gres rústico, 20x20 cm colocadas en capa fina con adhesivo cementoso de fraguado normal, C1 sin ninguna característica adicional, color gris, directamente sobre la imprimación, rejuntadas con mortero de juntas cementoso mejorado, con absorción de agua reducida y resistencia elevada a la abrasión tipo CG 2 W A, color blanco, para juntas de 2 a 15 mm. Incluso crucetas de PVC. El precio no incluye la ejecución y el sellado de las juntas ni la ejecución de remates en los encuentros con paramentos y desagües.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</si>
  <si>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</si>
  <si>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</si>
  <si>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</si>
  <si>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</si>
  <si>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</si>
  <si>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</si>
  <si>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</si>
  <si>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mt04lvc010c</t>
  </si>
  <si>
    <t xml:space="preserve">Ud</t>
  </si>
  <si>
    <t xml:space="preserve">Ladrillo cerámico hueco doble, para revestir, 24x11,5x9 cm, densidad 780 kg/m³.</t>
  </si>
  <si>
    <t xml:space="preserve">mt01arl030a</t>
  </si>
  <si>
    <t xml:space="preserve">m³</t>
  </si>
  <si>
    <t xml:space="preserve">Arcilla expandida, suministrada en sacos.</t>
  </si>
  <si>
    <t xml:space="preserve">mt09lec020b</t>
  </si>
  <si>
    <t xml:space="preserve">m³</t>
  </si>
  <si>
    <t xml:space="preserve">Lechada de cemento CEM II/B-P 32,5 N 1/3.</t>
  </si>
  <si>
    <t xml:space="preserve">mt16pea020b</t>
  </si>
  <si>
    <t xml:space="preserve">m²</t>
  </si>
  <si>
    <t xml:space="preserve">Panel rígido de poliestireno expandido, mecanizado lateral recto, de 20 mm de espesor, resistencia térmica 0,55 m²K/W, conductividad térmica 0,036 W/(mK), para junta de proyecto.</t>
  </si>
  <si>
    <t xml:space="preserve">mt08aaa010a</t>
  </si>
  <si>
    <t xml:space="preserve">m³</t>
  </si>
  <si>
    <t xml:space="preserve">Agua.</t>
  </si>
  <si>
    <t xml:space="preserve">mt01arg005a</t>
  </si>
  <si>
    <t xml:space="preserve">t</t>
  </si>
  <si>
    <t xml:space="preserve">Arena de cantera, para mortero preparado en obra.</t>
  </si>
  <si>
    <t xml:space="preserve">mt08cem000e</t>
  </si>
  <si>
    <t xml:space="preserve">kg</t>
  </si>
  <si>
    <t xml:space="preserve">Cemento gris en sacos.</t>
  </si>
  <si>
    <t xml:space="preserve">mt16pxa010abq</t>
  </si>
  <si>
    <t xml:space="preserve">m²</t>
  </si>
  <si>
    <t xml:space="preserve">Panel rígido de poliestireno extruido, de superficie lisa y mecanizado lateral a media madera, de 50 mm de espesor, resistencia a compresión &gt;= 300 kPa, resistencia térmica 1,5 m²K/W, conductividad térmica 0,033 W/(mK), Euroclase E de reacción al fuego, con código de designación XPS-EN 13164-T1-CS(10/Y)300-DS(70,90)-DLT(2)5-CC(2/1,5/50)125-WL(T)0,7-WD(V)3-FTCD1.</t>
  </si>
  <si>
    <t xml:space="preserve">mt14gsa020bc</t>
  </si>
  <si>
    <t xml:space="preserve">m²</t>
  </si>
  <si>
    <t xml:space="preserve">Geotextil no tejido compuesto por fibras de poliéster unidas por agujeteado, con una resistencia a la tracción longitudinal de 1,88 kN/m, una resistencia a la tracción transversal de 1,49 kN/m, una apertura de cono a la prueba de perforación dinámica según ISO 13433 inferior a 40 mm, resistencia CBR a punzonamiento 0,3 kN y una masa superficial de 150 g/m².</t>
  </si>
  <si>
    <t xml:space="preserve">mt09mor010e</t>
  </si>
  <si>
    <t xml:space="preserve">m³</t>
  </si>
  <si>
    <t xml:space="preserve">Mortero de cemento CEM II/B-P 32,5 N tipo M-10, confeccionado en obra con 380 kg/m³ de cemento y una proporción en volumen 1/4.</t>
  </si>
  <si>
    <t xml:space="preserve">mt09mcr021g</t>
  </si>
  <si>
    <t xml:space="preserve">kg</t>
  </si>
  <si>
    <t xml:space="preserve">Adhesivo cementoso de fraguado normal, C1, color gris.</t>
  </si>
  <si>
    <t xml:space="preserve">mt15res300d</t>
  </si>
  <si>
    <t xml:space="preserve">m²</t>
  </si>
  <si>
    <t xml:space="preserve">Lámina impermeabilizante, desolidarizante y difusora de vapor de agua de polietileno con estructura cuadriculada, de 3 mm de espesor, Schlüter-DITRA 30M "SCHLÜTER-SYSTEMS", revestida de geotextil no tejido en una de sus caras, suministrada en rollos de 30 m de longitud.</t>
  </si>
  <si>
    <t xml:space="preserve">mt15res060d</t>
  </si>
  <si>
    <t xml:space="preserve">kg</t>
  </si>
  <si>
    <t xml:space="preserve">Adhesivo bicomponente, Schlüter-KERDI-COLL-L "SCHLÜTER-SYSTEMS", a base de una dispersión acrílica sin disolventes y polvo de cemento, para el sellado de juntas.</t>
  </si>
  <si>
    <t xml:space="preserve">mt15res020ob</t>
  </si>
  <si>
    <t xml:space="preserve">m</t>
  </si>
  <si>
    <t xml:space="preserve">Banda de sellado, Schlüter-KERDI-KEBA 100/125 "SCHLÜTER-SYSTEMS", de 125 mm de anchura y 0,1 mm de espesor, para lámina impermeabilizante flexible de polietileno, con ambas caras revestidas de geotextil no tejido, suministrada en rollos de 30 m de longitud.</t>
  </si>
  <si>
    <t xml:space="preserve">mt18bcr010he800</t>
  </si>
  <si>
    <t xml:space="preserve">m²</t>
  </si>
  <si>
    <t xml:space="preserve">Baldosa cerámica de gres rústico, 20x20 cm, $ 8,00/m², capacidad de absorción de agua 3%&lt;=E&lt;6%.</t>
  </si>
  <si>
    <t xml:space="preserve">mt18acc050b</t>
  </si>
  <si>
    <t xml:space="preserve">Ud</t>
  </si>
  <si>
    <t xml:space="preserve">Crucetas de PVC para separación entre 3 y 15 mm.</t>
  </si>
  <si>
    <t xml:space="preserve">mt18rcr010a300</t>
  </si>
  <si>
    <t xml:space="preserve">m</t>
  </si>
  <si>
    <t xml:space="preserve">Guardapolvos cerámico de gres rústico, de 7 cm de anchura, $ 3,00/m.</t>
  </si>
  <si>
    <t xml:space="preserve">mt09mcp020fE</t>
  </si>
  <si>
    <t xml:space="preserve">kg</t>
  </si>
  <si>
    <t xml:space="preserve">Mortero de juntas cementoso mejorado, con absorción de agua reducida y resistencia elevada a la abrasión, tipo CG2 W A, color blanco, para juntas de 2 a 15 mm, a base de cemento de alta resistencia, cuarzo, aditivos especiales, pigmentos y resinas sintéticas, para rejuntado de todo tipo de piezas cerámicas.</t>
  </si>
  <si>
    <t xml:space="preserve">Subtotal materiales:</t>
  </si>
  <si>
    <t xml:space="preserve">Maquinaria</t>
  </si>
  <si>
    <t xml:space="preserve">mq06hor010</t>
  </si>
  <si>
    <t xml:space="preserve">h</t>
  </si>
  <si>
    <t xml:space="preserve">Concretera eléctrica con una capacidad de amasado de 160 l.</t>
  </si>
  <si>
    <t xml:space="preserve">Subtotal maquinaria:</t>
  </si>
  <si>
    <t xml:space="preserve">Mano de obra</t>
  </si>
  <si>
    <t xml:space="preserve">mo020</t>
  </si>
  <si>
    <t xml:space="preserve">h</t>
  </si>
  <si>
    <t xml:space="preserve">Maestro 1ª construcción.</t>
  </si>
  <si>
    <t xml:space="preserve">mo113</t>
  </si>
  <si>
    <t xml:space="preserve">h</t>
  </si>
  <si>
    <t xml:space="preserve">Jornal construcción.</t>
  </si>
  <si>
    <t xml:space="preserve">mo029</t>
  </si>
  <si>
    <t xml:space="preserve">h</t>
  </si>
  <si>
    <t xml:space="preserve">Maestro 1ª aplicador de membranas impermeabilizantes.</t>
  </si>
  <si>
    <t xml:space="preserve">mo067</t>
  </si>
  <si>
    <t xml:space="preserve">h</t>
  </si>
  <si>
    <t xml:space="preserve">Ayudante aplicador de membranas impermeabilizantes.</t>
  </si>
  <si>
    <t xml:space="preserve">mo054</t>
  </si>
  <si>
    <t xml:space="preserve">h</t>
  </si>
  <si>
    <t xml:space="preserve">Maestro 1ª montador de aislamientos.</t>
  </si>
  <si>
    <t xml:space="preserve">mo101</t>
  </si>
  <si>
    <t xml:space="preserve">h</t>
  </si>
  <si>
    <t xml:space="preserve">Ayudante montador de aislamientos.</t>
  </si>
  <si>
    <t xml:space="preserve">mo023</t>
  </si>
  <si>
    <t xml:space="preserve">h</t>
  </si>
  <si>
    <t xml:space="preserve">Maestro 1ª solador.</t>
  </si>
  <si>
    <t xml:space="preserve">mo061</t>
  </si>
  <si>
    <t xml:space="preserve">h</t>
  </si>
  <si>
    <t xml:space="preserve">Ayudante solador.</t>
  </si>
  <si>
    <t xml:space="preserve">Subtotal mano de obra:</t>
  </si>
  <si>
    <t xml:space="preserve">Herramientas</t>
  </si>
  <si>
    <t xml:space="preserve">%</t>
  </si>
  <si>
    <t xml:space="preserve">Herramientas</t>
  </si>
  <si>
    <t xml:space="preserve">Coste de mantenimiento decenal: $ 21.412,43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</si>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</sst>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1.36" customWidth="1"/>
    <col min="4" max="4" width="7.65" customWidth="1"/>
    <col min="5" max="5" width="104.72" customWidth="1"/>
    <col min="6" max="6" width="207.40" customWidth="1"/>
    <col min="7" max="7" width="11.73" customWidth="1"/>
    <col min="8" max="8" width="14.28" customWidth="1"/>
    <col min="9" max="9" width="12.58" customWidth="1"/>
  </cols>
  <sheetData>
    <row r="1" spans="1:1" ht="2.25" thickBot="1" customHeight="1">
      <c r="A1" s="1" t="s">
        <v>0</v>
      </c>
      <c r="B1" s="1"/>
      <c r="C1" s="1"/>
      <c r="D1" s="1"/>
      <c r="E1" s="1"/>
      <c r="F1" s="1"/>
      <c r="G1" s="1"/>
      <c r="H1" s="1"/>
      <c r="I1" s="1"/>
    </row>
    <row r="3" spans="1:9" ht="24.00" thickBot="1" customHeight="1">
      <c r="A3" s="2" t="s">
        <v>1</v>
      </c>
      <c r="B3" s="3" t="s">
        <v>2</v>
      </c>
      <c r="C3" s="2" t="s">
        <v>3</v>
      </c>
      <c r="D3" s="2"/>
      <c r="E3" s="2"/>
    </row>
    <row r="5" spans="1:9" ht="160.50" thickBot="1" customHeight="1">
      <c r="A5" s="5" t="s">
        <v>4</v>
      </c>
      <c r="B5" s="5"/>
      <c r="C5" s="5"/>
      <c r="D5" s="5"/>
      <c r="E5" s="5"/>
    </row>
    <row r="8" spans="1:9" ht="24.00" thickBot="1" customHeight="1">
      <c r="A8" s="6" t="s">
        <v>5</v>
      </c>
      <c r="B8" s="6"/>
      <c r="C8" s="6"/>
      <c r="D8" s="6" t="s">
        <v>6</v>
      </c>
      <c r="E8" s="6" t="s">
        <v>7</v>
      </c>
      <c r="F8" s="6"/>
      <c r="G8" s="7" t="s">
        <v>8</v>
      </c>
      <c r="H8" s="7" t="s">
        <v>9</v>
      </c>
      <c r="I8" s="7" t="s">
        <v>10</v>
      </c>
    </row>
    <row r="9" spans="1:9" ht="13.50" thickBot="1" customHeight="1">
      <c r="A9" s="8">
        <v>1</v>
      </c>
      <c r="B9" s="8"/>
      <c r="C9" s="8"/>
      <c r="D9" s="8"/>
      <c r="E9" s="9" t="s">
        <v>11</v>
      </c>
      <c r="F9" s="9"/>
      <c r="G9" s="9"/>
      <c r="H9" s="8"/>
      <c r="I9" s="8"/>
    </row>
    <row r="10" spans="1:9" ht="13.50" thickBot="1" customHeight="1">
      <c r="A10" s="1" t="s">
        <v>12</v>
      </c>
      <c r="B10" s="1"/>
      <c r="C10" s="1"/>
      <c r="D10" s="10" t="s">
        <v>13</v>
      </c>
      <c r="E10" s="1" t="s">
        <v>14</v>
      </c>
      <c r="F10" s="1"/>
      <c r="G10" s="11">
        <v>3</v>
      </c>
      <c r="H10" s="12">
        <v>186.67</v>
      </c>
      <c r="I10" s="12">
        <f ca="1">ROUND(INDIRECT(ADDRESS(ROW()+(0), COLUMN()+(-2), 1))*INDIRECT(ADDRESS(ROW()+(0), COLUMN()+(-1), 1)), 2)</f>
        <v>560.01</v>
      </c>
    </row>
    <row r="11" spans="1:9" ht="13.50" thickBot="1" customHeight="1">
      <c r="A11" s="1" t="s">
        <v>15</v>
      </c>
      <c r="B11" s="1"/>
      <c r="C11" s="1"/>
      <c r="D11" s="10" t="s">
        <v>16</v>
      </c>
      <c r="E11" s="1" t="s">
        <v>17</v>
      </c>
      <c r="F11" s="1"/>
      <c r="G11" s="11">
        <v>0.1</v>
      </c>
      <c r="H11" s="12">
        <v>95146.6</v>
      </c>
      <c r="I11" s="12">
        <f ca="1">ROUND(INDIRECT(ADDRESS(ROW()+(0), COLUMN()+(-2), 1))*INDIRECT(ADDRESS(ROW()+(0), COLUMN()+(-1), 1)), 2)</f>
        <v>9514.66</v>
      </c>
    </row>
    <row r="12" spans="1:9" ht="13.50" thickBot="1" customHeight="1">
      <c r="A12" s="1" t="s">
        <v>18</v>
      </c>
      <c r="B12" s="1"/>
      <c r="C12" s="1"/>
      <c r="D12" s="10" t="s">
        <v>19</v>
      </c>
      <c r="E12" s="1" t="s">
        <v>20</v>
      </c>
      <c r="F12" s="1"/>
      <c r="G12" s="11">
        <v>0.01</v>
      </c>
      <c r="H12" s="12">
        <v>67694.2</v>
      </c>
      <c r="I12" s="12">
        <f ca="1">ROUND(INDIRECT(ADDRESS(ROW()+(0), COLUMN()+(-2), 1))*INDIRECT(ADDRESS(ROW()+(0), COLUMN()+(-1), 1)), 2)</f>
        <v>676.94</v>
      </c>
    </row>
    <row r="13" spans="1:9" ht="13.50" thickBot="1" customHeight="1">
      <c r="A13" s="1" t="s">
        <v>21</v>
      </c>
      <c r="B13" s="1"/>
      <c r="C13" s="1"/>
      <c r="D13" s="10" t="s">
        <v>22</v>
      </c>
      <c r="E13" s="1" t="s">
        <v>23</v>
      </c>
      <c r="F13" s="1"/>
      <c r="G13" s="11">
        <v>0.01</v>
      </c>
      <c r="H13" s="12">
        <v>1637.36</v>
      </c>
      <c r="I13" s="12">
        <f ca="1">ROUND(INDIRECT(ADDRESS(ROW()+(0), COLUMN()+(-2), 1))*INDIRECT(ADDRESS(ROW()+(0), COLUMN()+(-1), 1)), 2)</f>
        <v>16.37</v>
      </c>
    </row>
    <row r="14" spans="1:9" ht="13.50" thickBot="1" customHeight="1">
      <c r="A14" s="1" t="s">
        <v>24</v>
      </c>
      <c r="B14" s="1"/>
      <c r="C14" s="1"/>
      <c r="D14" s="10" t="s">
        <v>25</v>
      </c>
      <c r="E14" s="1" t="s">
        <v>26</v>
      </c>
      <c r="F14" s="1"/>
      <c r="G14" s="11">
        <v>0.008</v>
      </c>
      <c r="H14" s="12">
        <v>919.27</v>
      </c>
      <c r="I14" s="12">
        <f ca="1">ROUND(INDIRECT(ADDRESS(ROW()+(0), COLUMN()+(-2), 1))*INDIRECT(ADDRESS(ROW()+(0), COLUMN()+(-1), 1)), 2)</f>
        <v>7.35</v>
      </c>
    </row>
    <row r="15" spans="1:9" ht="13.50" thickBot="1" customHeight="1">
      <c r="A15" s="1" t="s">
        <v>27</v>
      </c>
      <c r="B15" s="1"/>
      <c r="C15" s="1"/>
      <c r="D15" s="10" t="s">
        <v>28</v>
      </c>
      <c r="E15" s="1" t="s">
        <v>29</v>
      </c>
      <c r="F15" s="1"/>
      <c r="G15" s="11">
        <v>0.065</v>
      </c>
      <c r="H15" s="12">
        <v>11852.9</v>
      </c>
      <c r="I15" s="12">
        <f ca="1">ROUND(INDIRECT(ADDRESS(ROW()+(0), COLUMN()+(-2), 1))*INDIRECT(ADDRESS(ROW()+(0), COLUMN()+(-1), 1)), 2)</f>
        <v>770.44</v>
      </c>
    </row>
    <row r="16" spans="1:9" ht="13.50" thickBot="1" customHeight="1">
      <c r="A16" s="1" t="s">
        <v>30</v>
      </c>
      <c r="B16" s="1"/>
      <c r="C16" s="1"/>
      <c r="D16" s="10" t="s">
        <v>31</v>
      </c>
      <c r="E16" s="1" t="s">
        <v>32</v>
      </c>
      <c r="F16" s="1"/>
      <c r="G16" s="11">
        <v>10</v>
      </c>
      <c r="H16" s="12">
        <v>100.14</v>
      </c>
      <c r="I16" s="12">
        <f ca="1">ROUND(INDIRECT(ADDRESS(ROW()+(0), COLUMN()+(-2), 1))*INDIRECT(ADDRESS(ROW()+(0), COLUMN()+(-1), 1)), 2)</f>
        <v>1001.4</v>
      </c>
    </row>
    <row r="17" spans="1:9" ht="13.50" thickBot="1" customHeight="1">
      <c r="A17" s="1" t="s">
        <v>33</v>
      </c>
      <c r="B17" s="1"/>
      <c r="C17" s="1"/>
      <c r="D17" s="10" t="s">
        <v>34</v>
      </c>
      <c r="E17" s="1" t="s">
        <v>35</v>
      </c>
      <c r="F17" s="1"/>
      <c r="G17" s="11">
        <v>1.05</v>
      </c>
      <c r="H17" s="12">
        <v>11985.7</v>
      </c>
      <c r="I17" s="12">
        <f ca="1">ROUND(INDIRECT(ADDRESS(ROW()+(0), COLUMN()+(-2), 1))*INDIRECT(ADDRESS(ROW()+(0), COLUMN()+(-1), 1)), 2)</f>
        <v>12585</v>
      </c>
    </row>
    <row r="18" spans="1:9" ht="13.50" thickBot="1" customHeight="1">
      <c r="A18" s="1" t="s">
        <v>36</v>
      </c>
      <c r="B18" s="1"/>
      <c r="C18" s="1"/>
      <c r="D18" s="10" t="s">
        <v>37</v>
      </c>
      <c r="E18" s="1" t="s">
        <v>38</v>
      </c>
      <c r="F18" s="1"/>
      <c r="G18" s="11">
        <v>1.05</v>
      </c>
      <c r="H18" s="12">
        <v>768.4</v>
      </c>
      <c r="I18" s="12">
        <f ca="1">ROUND(INDIRECT(ADDRESS(ROW()+(0), COLUMN()+(-2), 1))*INDIRECT(ADDRESS(ROW()+(0), COLUMN()+(-1), 1)), 2)</f>
        <v>806.82</v>
      </c>
    </row>
    <row r="19" spans="1:9" ht="13.50" thickBot="1" customHeight="1">
      <c r="A19" s="1" t="s">
        <v>39</v>
      </c>
      <c r="B19" s="1"/>
      <c r="C19" s="1"/>
      <c r="D19" s="10" t="s">
        <v>40</v>
      </c>
      <c r="E19" s="1" t="s">
        <v>41</v>
      </c>
      <c r="F19" s="1"/>
      <c r="G19" s="11">
        <v>0.04</v>
      </c>
      <c r="H19" s="12">
        <v>80138.9</v>
      </c>
      <c r="I19" s="12">
        <f ca="1">ROUND(INDIRECT(ADDRESS(ROW()+(0), COLUMN()+(-2), 1))*INDIRECT(ADDRESS(ROW()+(0), COLUMN()+(-1), 1)), 2)</f>
        <v>3205.55</v>
      </c>
    </row>
    <row r="20" spans="1:9" ht="13.50" thickBot="1" customHeight="1">
      <c r="A20" s="1" t="s">
        <v>42</v>
      </c>
      <c r="B20" s="1"/>
      <c r="C20" s="1"/>
      <c r="D20" s="10" t="s">
        <v>43</v>
      </c>
      <c r="E20" s="1" t="s">
        <v>44</v>
      </c>
      <c r="F20" s="1"/>
      <c r="G20" s="11">
        <v>8</v>
      </c>
      <c r="H20" s="12">
        <v>210.42</v>
      </c>
      <c r="I20" s="12">
        <f ca="1">ROUND(INDIRECT(ADDRESS(ROW()+(0), COLUMN()+(-2), 1))*INDIRECT(ADDRESS(ROW()+(0), COLUMN()+(-1), 1)), 2)</f>
        <v>1683.36</v>
      </c>
    </row>
    <row r="21" spans="1:9" ht="13.50" thickBot="1" customHeight="1">
      <c r="A21" s="1" t="s">
        <v>45</v>
      </c>
      <c r="B21" s="1"/>
      <c r="C21" s="1"/>
      <c r="D21" s="10" t="s">
        <v>46</v>
      </c>
      <c r="E21" s="1" t="s">
        <v>47</v>
      </c>
      <c r="F21" s="1"/>
      <c r="G21" s="11">
        <v>1.1</v>
      </c>
      <c r="H21" s="12">
        <v>21699.5</v>
      </c>
      <c r="I21" s="12">
        <f ca="1">ROUND(INDIRECT(ADDRESS(ROW()+(0), COLUMN()+(-2), 1))*INDIRECT(ADDRESS(ROW()+(0), COLUMN()+(-1), 1)), 2)</f>
        <v>23869.4</v>
      </c>
    </row>
    <row r="22" spans="1:9" ht="13.50" thickBot="1" customHeight="1">
      <c r="A22" s="1" t="s">
        <v>48</v>
      </c>
      <c r="B22" s="1"/>
      <c r="C22" s="1"/>
      <c r="D22" s="10" t="s">
        <v>49</v>
      </c>
      <c r="E22" s="1" t="s">
        <v>50</v>
      </c>
      <c r="F22" s="1"/>
      <c r="G22" s="11">
        <v>0.105</v>
      </c>
      <c r="H22" s="12">
        <v>13464.7</v>
      </c>
      <c r="I22" s="12">
        <f ca="1">ROUND(INDIRECT(ADDRESS(ROW()+(0), COLUMN()+(-2), 1))*INDIRECT(ADDRESS(ROW()+(0), COLUMN()+(-1), 1)), 2)</f>
        <v>1413.8</v>
      </c>
    </row>
    <row r="23" spans="1:9" ht="13.50" thickBot="1" customHeight="1">
      <c r="A23" s="1" t="s">
        <v>51</v>
      </c>
      <c r="B23" s="1"/>
      <c r="C23" s="1"/>
      <c r="D23" s="10" t="s">
        <v>52</v>
      </c>
      <c r="E23" s="1" t="s">
        <v>53</v>
      </c>
      <c r="F23" s="1"/>
      <c r="G23" s="11">
        <v>0.1</v>
      </c>
      <c r="H23" s="12">
        <v>4540.96</v>
      </c>
      <c r="I23" s="12">
        <f ca="1">ROUND(INDIRECT(ADDRESS(ROW()+(0), COLUMN()+(-2), 1))*INDIRECT(ADDRESS(ROW()+(0), COLUMN()+(-1), 1)), 2)</f>
        <v>454.1</v>
      </c>
    </row>
    <row r="24" spans="1:9" ht="13.50" thickBot="1" customHeight="1">
      <c r="A24" s="1" t="s">
        <v>54</v>
      </c>
      <c r="B24" s="1"/>
      <c r="C24" s="1"/>
      <c r="D24" s="10" t="s">
        <v>55</v>
      </c>
      <c r="E24" s="1" t="s">
        <v>56</v>
      </c>
      <c r="F24" s="1"/>
      <c r="G24" s="11">
        <v>1.05</v>
      </c>
      <c r="H24" s="12">
        <v>7563.54</v>
      </c>
      <c r="I24" s="12">
        <f ca="1">ROUND(INDIRECT(ADDRESS(ROW()+(0), COLUMN()+(-2), 1))*INDIRECT(ADDRESS(ROW()+(0), COLUMN()+(-1), 1)), 2)</f>
        <v>7941.72</v>
      </c>
    </row>
    <row r="25" spans="1:9" ht="13.50" thickBot="1" customHeight="1">
      <c r="A25" s="1" t="s">
        <v>57</v>
      </c>
      <c r="B25" s="1"/>
      <c r="C25" s="1"/>
      <c r="D25" s="10" t="s">
        <v>58</v>
      </c>
      <c r="E25" s="1" t="s">
        <v>59</v>
      </c>
      <c r="F25" s="1"/>
      <c r="G25" s="11">
        <v>14</v>
      </c>
      <c r="H25" s="12">
        <v>17.24</v>
      </c>
      <c r="I25" s="12">
        <f ca="1">ROUND(INDIRECT(ADDRESS(ROW()+(0), COLUMN()+(-2), 1))*INDIRECT(ADDRESS(ROW()+(0), COLUMN()+(-1), 1)), 2)</f>
        <v>241.36</v>
      </c>
    </row>
    <row r="26" spans="1:9" ht="13.50" thickBot="1" customHeight="1">
      <c r="A26" s="1" t="s">
        <v>60</v>
      </c>
      <c r="B26" s="1"/>
      <c r="C26" s="1"/>
      <c r="D26" s="10" t="s">
        <v>61</v>
      </c>
      <c r="E26" s="1" t="s">
        <v>62</v>
      </c>
      <c r="F26" s="1"/>
      <c r="G26" s="11">
        <v>0.4</v>
      </c>
      <c r="H26" s="12">
        <v>2836.33</v>
      </c>
      <c r="I26" s="12">
        <f ca="1">ROUND(INDIRECT(ADDRESS(ROW()+(0), COLUMN()+(-2), 1))*INDIRECT(ADDRESS(ROW()+(0), COLUMN()+(-1), 1)), 2)</f>
        <v>1134.53</v>
      </c>
    </row>
    <row r="27" spans="1:9" ht="13.50" thickBot="1" customHeight="1">
      <c r="A27" s="1" t="s">
        <v>63</v>
      </c>
      <c r="B27" s="1"/>
      <c r="C27" s="1"/>
      <c r="D27" s="10" t="s">
        <v>64</v>
      </c>
      <c r="E27" s="1" t="s">
        <v>65</v>
      </c>
      <c r="F27" s="1"/>
      <c r="G27" s="13">
        <v>0.05</v>
      </c>
      <c r="H27" s="14">
        <v>466.53</v>
      </c>
      <c r="I27" s="14">
        <f ca="1">ROUND(INDIRECT(ADDRESS(ROW()+(0), COLUMN()+(-2), 1))*INDIRECT(ADDRESS(ROW()+(0), COLUMN()+(-1), 1)), 2)</f>
        <v>23.33</v>
      </c>
    </row>
    <row r="28" spans="1:9" ht="13.50" thickBot="1" customHeight="1">
      <c r="A28" s="15"/>
      <c r="B28" s="15"/>
      <c r="C28" s="15"/>
      <c r="D28" s="15"/>
      <c r="E28" s="15"/>
      <c r="F28" s="15"/>
      <c r="G28" s="9" t="s">
        <v>66</v>
      </c>
      <c r="H28" s="9"/>
      <c r="I28"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65906.1</v>
      </c>
    </row>
    <row r="29" spans="1:9" ht="13.50" thickBot="1" customHeight="1">
      <c r="A29" s="15">
        <v>2</v>
      </c>
      <c r="B29" s="15"/>
      <c r="C29" s="15"/>
      <c r="D29" s="15"/>
      <c r="E29" s="18" t="s">
        <v>67</v>
      </c>
      <c r="F29" s="18"/>
      <c r="G29" s="18"/>
      <c r="H29" s="15"/>
      <c r="I29" s="15"/>
    </row>
    <row r="30" spans="1:9" ht="13.50" thickBot="1" customHeight="1">
      <c r="A30" s="1" t="s">
        <v>68</v>
      </c>
      <c r="B30" s="1"/>
      <c r="C30" s="1"/>
      <c r="D30" s="10" t="s">
        <v>69</v>
      </c>
      <c r="E30" s="1" t="s">
        <v>70</v>
      </c>
      <c r="F30" s="1"/>
      <c r="G30" s="13">
        <v>0.033</v>
      </c>
      <c r="H30" s="14">
        <v>2206.2</v>
      </c>
      <c r="I30" s="14">
        <f ca="1">ROUND(INDIRECT(ADDRESS(ROW()+(0), COLUMN()+(-2), 1))*INDIRECT(ADDRESS(ROW()+(0), COLUMN()+(-1), 1)), 2)</f>
        <v>72.8</v>
      </c>
    </row>
    <row r="31" spans="1:9" ht="13.50" thickBot="1" customHeight="1">
      <c r="A31" s="15"/>
      <c r="B31" s="15"/>
      <c r="C31" s="15"/>
      <c r="D31" s="15"/>
      <c r="E31" s="15"/>
      <c r="F31" s="15"/>
      <c r="G31" s="9" t="s">
        <v>71</v>
      </c>
      <c r="H31" s="9"/>
      <c r="I31" s="17">
        <f ca="1">ROUND(SUM(INDIRECT(ADDRESS(ROW()+(-1), COLUMN()+(0), 1))), 2)</f>
        <v>72.8</v>
      </c>
    </row>
    <row r="32" spans="1:9" ht="13.50" thickBot="1" customHeight="1">
      <c r="A32" s="15">
        <v>3</v>
      </c>
      <c r="B32" s="15"/>
      <c r="C32" s="15"/>
      <c r="D32" s="15"/>
      <c r="E32" s="18" t="s">
        <v>72</v>
      </c>
      <c r="F32" s="18"/>
      <c r="G32" s="18"/>
      <c r="H32" s="15"/>
      <c r="I32" s="15"/>
    </row>
    <row r="33" spans="1:9" ht="13.50" thickBot="1" customHeight="1">
      <c r="A33" s="1" t="s">
        <v>73</v>
      </c>
      <c r="B33" s="1"/>
      <c r="C33" s="1"/>
      <c r="D33" s="10" t="s">
        <v>74</v>
      </c>
      <c r="E33" s="1" t="s">
        <v>75</v>
      </c>
      <c r="F33" s="1"/>
      <c r="G33" s="11">
        <v>0.102</v>
      </c>
      <c r="H33" s="12">
        <v>8327.21</v>
      </c>
      <c r="I33" s="12">
        <f ca="1">ROUND(INDIRECT(ADDRESS(ROW()+(0), COLUMN()+(-2), 1))*INDIRECT(ADDRESS(ROW()+(0), COLUMN()+(-1), 1)), 2)</f>
        <v>849.38</v>
      </c>
    </row>
    <row r="34" spans="1:9" ht="13.50" thickBot="1" customHeight="1">
      <c r="A34" s="1" t="s">
        <v>76</v>
      </c>
      <c r="B34" s="1"/>
      <c r="C34" s="1"/>
      <c r="D34" s="10" t="s">
        <v>77</v>
      </c>
      <c r="E34" s="1" t="s">
        <v>78</v>
      </c>
      <c r="F34" s="1"/>
      <c r="G34" s="11">
        <v>0.693</v>
      </c>
      <c r="H34" s="12">
        <v>5997.35</v>
      </c>
      <c r="I34" s="12">
        <f ca="1">ROUND(INDIRECT(ADDRESS(ROW()+(0), COLUMN()+(-2), 1))*INDIRECT(ADDRESS(ROW()+(0), COLUMN()+(-1), 1)), 2)</f>
        <v>4156.16</v>
      </c>
    </row>
    <row r="35" spans="1:9" ht="13.50" thickBot="1" customHeight="1">
      <c r="A35" s="1" t="s">
        <v>79</v>
      </c>
      <c r="B35" s="1"/>
      <c r="C35" s="1"/>
      <c r="D35" s="10" t="s">
        <v>80</v>
      </c>
      <c r="E35" s="1" t="s">
        <v>81</v>
      </c>
      <c r="F35" s="1"/>
      <c r="G35" s="11">
        <v>0.171</v>
      </c>
      <c r="H35" s="12">
        <v>8327.21</v>
      </c>
      <c r="I35" s="12">
        <f ca="1">ROUND(INDIRECT(ADDRESS(ROW()+(0), COLUMN()+(-2), 1))*INDIRECT(ADDRESS(ROW()+(0), COLUMN()+(-1), 1)), 2)</f>
        <v>1423.95</v>
      </c>
    </row>
    <row r="36" spans="1:9" ht="13.50" thickBot="1" customHeight="1">
      <c r="A36" s="1" t="s">
        <v>82</v>
      </c>
      <c r="B36" s="1"/>
      <c r="C36" s="1"/>
      <c r="D36" s="10" t="s">
        <v>83</v>
      </c>
      <c r="E36" s="1" t="s">
        <v>84</v>
      </c>
      <c r="F36" s="1"/>
      <c r="G36" s="11">
        <v>0.171</v>
      </c>
      <c r="H36" s="12">
        <v>6224.8</v>
      </c>
      <c r="I36" s="12">
        <f ca="1">ROUND(INDIRECT(ADDRESS(ROW()+(0), COLUMN()+(-2), 1))*INDIRECT(ADDRESS(ROW()+(0), COLUMN()+(-1), 1)), 2)</f>
        <v>1064.44</v>
      </c>
    </row>
    <row r="37" spans="1:9" ht="13.50" thickBot="1" customHeight="1">
      <c r="A37" s="1" t="s">
        <v>85</v>
      </c>
      <c r="B37" s="1"/>
      <c r="C37" s="1"/>
      <c r="D37" s="10" t="s">
        <v>86</v>
      </c>
      <c r="E37" s="1" t="s">
        <v>87</v>
      </c>
      <c r="F37" s="1"/>
      <c r="G37" s="11">
        <v>0.057</v>
      </c>
      <c r="H37" s="12">
        <v>8556.75</v>
      </c>
      <c r="I37" s="12">
        <f ca="1">ROUND(INDIRECT(ADDRESS(ROW()+(0), COLUMN()+(-2), 1))*INDIRECT(ADDRESS(ROW()+(0), COLUMN()+(-1), 1)), 2)</f>
        <v>487.73</v>
      </c>
    </row>
    <row r="38" spans="1:9" ht="13.50" thickBot="1" customHeight="1">
      <c r="A38" s="1" t="s">
        <v>88</v>
      </c>
      <c r="B38" s="1"/>
      <c r="C38" s="1"/>
      <c r="D38" s="10" t="s">
        <v>89</v>
      </c>
      <c r="E38" s="1" t="s">
        <v>90</v>
      </c>
      <c r="F38" s="1"/>
      <c r="G38" s="11">
        <v>0.057</v>
      </c>
      <c r="H38" s="12">
        <v>6224.8</v>
      </c>
      <c r="I38" s="12">
        <f ca="1">ROUND(INDIRECT(ADDRESS(ROW()+(0), COLUMN()+(-2), 1))*INDIRECT(ADDRESS(ROW()+(0), COLUMN()+(-1), 1)), 2)</f>
        <v>354.81</v>
      </c>
    </row>
    <row r="39" spans="1:9" ht="13.50" thickBot="1" customHeight="1">
      <c r="A39" s="1" t="s">
        <v>91</v>
      </c>
      <c r="B39" s="1"/>
      <c r="C39" s="1"/>
      <c r="D39" s="10" t="s">
        <v>92</v>
      </c>
      <c r="E39" s="1" t="s">
        <v>93</v>
      </c>
      <c r="F39" s="1"/>
      <c r="G39" s="11">
        <v>0.455</v>
      </c>
      <c r="H39" s="12">
        <v>8327.21</v>
      </c>
      <c r="I39" s="12">
        <f ca="1">ROUND(INDIRECT(ADDRESS(ROW()+(0), COLUMN()+(-2), 1))*INDIRECT(ADDRESS(ROW()+(0), COLUMN()+(-1), 1)), 2)</f>
        <v>3788.88</v>
      </c>
    </row>
    <row r="40" spans="1:9" ht="13.50" thickBot="1" customHeight="1">
      <c r="A40" s="1" t="s">
        <v>94</v>
      </c>
      <c r="B40" s="1"/>
      <c r="C40" s="1"/>
      <c r="D40" s="10" t="s">
        <v>95</v>
      </c>
      <c r="E40" s="1" t="s">
        <v>96</v>
      </c>
      <c r="F40" s="1"/>
      <c r="G40" s="13">
        <v>0.227</v>
      </c>
      <c r="H40" s="14">
        <v>6224.8</v>
      </c>
      <c r="I40" s="14">
        <f ca="1">ROUND(INDIRECT(ADDRESS(ROW()+(0), COLUMN()+(-2), 1))*INDIRECT(ADDRESS(ROW()+(0), COLUMN()+(-1), 1)), 2)</f>
        <v>1413.03</v>
      </c>
    </row>
    <row r="41" spans="1:9" ht="13.50" thickBot="1" customHeight="1">
      <c r="A41" s="15"/>
      <c r="B41" s="15"/>
      <c r="C41" s="15"/>
      <c r="D41" s="15"/>
      <c r="E41" s="15"/>
      <c r="F41" s="15"/>
      <c r="G41" s="9" t="s">
        <v>97</v>
      </c>
      <c r="H41" s="9"/>
      <c r="I41" s="17">
        <f ca="1">ROUND(SUM(INDIRECT(ADDRESS(ROW()+(-1), COLUMN()+(0), 1)),INDIRECT(ADDRESS(ROW()+(-2), COLUMN()+(0), 1)),INDIRECT(ADDRESS(ROW()+(-3), COLUMN()+(0), 1)),INDIRECT(ADDRESS(ROW()+(-4), COLUMN()+(0), 1)),INDIRECT(ADDRESS(ROW()+(-5), COLUMN()+(0), 1)),INDIRECT(ADDRESS(ROW()+(-6), COLUMN()+(0), 1)),INDIRECT(ADDRESS(ROW()+(-7), COLUMN()+(0), 1)),INDIRECT(ADDRESS(ROW()+(-8), COLUMN()+(0), 1))), 2)</f>
        <v>13538.4</v>
      </c>
    </row>
    <row r="42" spans="1:9" ht="13.50" thickBot="1" customHeight="1">
      <c r="A42" s="15">
        <v>4</v>
      </c>
      <c r="B42" s="15"/>
      <c r="C42" s="15"/>
      <c r="D42" s="15"/>
      <c r="E42" s="18" t="s">
        <v>98</v>
      </c>
      <c r="F42" s="18"/>
      <c r="G42" s="18"/>
      <c r="H42" s="15"/>
      <c r="I42" s="15"/>
    </row>
    <row r="43" spans="1:9" ht="13.50" thickBot="1" customHeight="1">
      <c r="A43" s="19"/>
      <c r="B43" s="19"/>
      <c r="C43" s="19"/>
      <c r="D43" s="20" t="s">
        <v>99</v>
      </c>
      <c r="E43" s="19" t="s">
        <v>100</v>
      </c>
      <c r="F43" s="19"/>
      <c r="G43" s="13">
        <v>2</v>
      </c>
      <c r="H43" s="14">
        <f ca="1">ROUND(SUM(INDIRECT(ADDRESS(ROW()+(-2), COLUMN()+(1), 1)),INDIRECT(ADDRESS(ROW()+(-12), COLUMN()+(1), 1)),INDIRECT(ADDRESS(ROW()+(-15), COLUMN()+(1), 1))), 2)</f>
        <v>79517.3</v>
      </c>
      <c r="I43" s="14">
        <f ca="1">ROUND(INDIRECT(ADDRESS(ROW()+(0), COLUMN()+(-2), 1))*INDIRECT(ADDRESS(ROW()+(0), COLUMN()+(-1), 1))/100, 2)</f>
        <v>1590.35</v>
      </c>
    </row>
    <row r="44" spans="1:9" ht="13.50" thickBot="1" customHeight="1">
      <c r="A44" s="21" t="s">
        <v>101</v>
      </c>
      <c r="B44" s="21"/>
      <c r="C44" s="21"/>
      <c r="D44" s="22"/>
      <c r="E44" s="23"/>
      <c r="F44" s="23"/>
      <c r="G44" s="24" t="s">
        <v>102</v>
      </c>
      <c r="H44" s="25"/>
      <c r="I44" s="26">
        <f ca="1">ROUND(SUM(INDIRECT(ADDRESS(ROW()+(-1), COLUMN()+(0), 1)),INDIRECT(ADDRESS(ROW()+(-3), COLUMN()+(0), 1)),INDIRECT(ADDRESS(ROW()+(-13), COLUMN()+(0), 1)),INDIRECT(ADDRESS(ROW()+(-16), COLUMN()+(0), 1))), 2)</f>
        <v>81107.7</v>
      </c>
    </row>
  </sheetData>
  <mergeCells count="80">
    <mergeCell ref="A1:I1"/>
    <mergeCell ref="C3:E3"/>
    <mergeCell ref="A5:E5"/>
    <mergeCell ref="A8:C8"/>
    <mergeCell ref="E8:F8"/>
    <mergeCell ref="A9:C9"/>
    <mergeCell ref="E9:G9"/>
    <mergeCell ref="A10:C10"/>
    <mergeCell ref="E10:F10"/>
    <mergeCell ref="A11:C11"/>
    <mergeCell ref="E11:F11"/>
    <mergeCell ref="A12:C12"/>
    <mergeCell ref="E12:F12"/>
    <mergeCell ref="A13:C13"/>
    <mergeCell ref="E13:F13"/>
    <mergeCell ref="A14:C14"/>
    <mergeCell ref="E14:F14"/>
    <mergeCell ref="A15:C15"/>
    <mergeCell ref="E15:F15"/>
    <mergeCell ref="A16:C16"/>
    <mergeCell ref="E16:F16"/>
    <mergeCell ref="A17:C17"/>
    <mergeCell ref="E17:F17"/>
    <mergeCell ref="A18:C18"/>
    <mergeCell ref="E18:F18"/>
    <mergeCell ref="A19:C19"/>
    <mergeCell ref="E19:F19"/>
    <mergeCell ref="A20:C20"/>
    <mergeCell ref="E20:F20"/>
    <mergeCell ref="A21:C21"/>
    <mergeCell ref="E21:F21"/>
    <mergeCell ref="A22:C22"/>
    <mergeCell ref="E22:F22"/>
    <mergeCell ref="A23:C23"/>
    <mergeCell ref="E23:F23"/>
    <mergeCell ref="A24:C24"/>
    <mergeCell ref="E24:F24"/>
    <mergeCell ref="A25:C25"/>
    <mergeCell ref="E25:F25"/>
    <mergeCell ref="A26:C26"/>
    <mergeCell ref="E26:F26"/>
    <mergeCell ref="A27:C27"/>
    <mergeCell ref="E27:F27"/>
    <mergeCell ref="A28:C28"/>
    <mergeCell ref="E28:F28"/>
    <mergeCell ref="G28:H28"/>
    <mergeCell ref="A29:C29"/>
    <mergeCell ref="E29:G29"/>
    <mergeCell ref="A30:C30"/>
    <mergeCell ref="E30:F30"/>
    <mergeCell ref="A31:C31"/>
    <mergeCell ref="E31:F31"/>
    <mergeCell ref="G31:H31"/>
    <mergeCell ref="A32:C32"/>
    <mergeCell ref="E32:G32"/>
    <mergeCell ref="A33:C33"/>
    <mergeCell ref="E33:F33"/>
    <mergeCell ref="A34:C34"/>
    <mergeCell ref="E34:F34"/>
    <mergeCell ref="A35:C35"/>
    <mergeCell ref="E35:F35"/>
    <mergeCell ref="A36:C36"/>
    <mergeCell ref="E36:F36"/>
    <mergeCell ref="A37:C37"/>
    <mergeCell ref="E37:F37"/>
    <mergeCell ref="A38:C38"/>
    <mergeCell ref="E38:F38"/>
    <mergeCell ref="A39:C39"/>
    <mergeCell ref="E39:F39"/>
    <mergeCell ref="A40:C40"/>
    <mergeCell ref="E40:F40"/>
    <mergeCell ref="A41:C41"/>
    <mergeCell ref="E41:F41"/>
    <mergeCell ref="G41:H41"/>
    <mergeCell ref="A42:C42"/>
    <mergeCell ref="E42:G42"/>
    <mergeCell ref="A43:C43"/>
    <mergeCell ref="E43:F43"/>
    <mergeCell ref="A44:F44"/>
    <mergeCell ref="G44:H44"/>
  </mergeCells>
  <pageMargins left="0.147638" right="0.147638" top="0.206693" bottom="0.206693" header="0.0" footer="0.0"/>
  <pageSetup paperSize="9" orientation="portrait"/>
  <rowBreaks count="0" manualBreakCount="0">
    </rowBreaks>
</worksheet>
</file>