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<sst xmlns="http://schemas.openxmlformats.org/spreadsheetml/2006/main" count="103" uniqueCount="103">
  <si>
    <t xml:space="preserve"/>
  </si>
  <si>
    <t xml:space="preserve">QAB030</t>
  </si>
  <si>
    <t xml:space="preserve">m²</t>
  </si>
  <si>
    <t xml:space="preserve">Azotea transitable, no ventilada, con piso fijo, tipo convencional, para tráfico peatonal privado. Imprimación con láminas de poliolefinas, tipo monocapa.</t>
  </si>
  <si>
    <r>
      <rPr>
        <sz val="8.25"/>
        <color rgb="FF000000"/>
        <rFont val="Arial"/>
        <family val="2"/>
      </rPr>
      <t xml:space="preserve">Azotea transitable, no ventilada, con piso fijo, tipo convencional, pendiente del 1% al 5%, para tráfico peatonal privado. FORMACIÓN DE PENDIENTES: mediante encintado de limatesas, limahoyas y juntas con maestras de ladrillo cerámico hueco doble y capa de arcilla expandida, Arlita Dur "WEBER",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platachado;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IMPERMEABILIZACIÓN: tipo monocapa, no adherida, formada por una lámina impermeabilizante flexible tipo EVAC, compuesta de una doble hoja de poliolefina termoplástica con acetato de vinil etileno, con ambas caras revestidas de fibras de poliéster no tejidas, de 0,52 mm de espesor y 335 g/m², fijada al soporte en perímetro y juntas mediante adhesivo cementoso mejorado C2 E, y solapes fijados con adhesivo cementoso mejorado C2 E S1; CAPA DE PROTECCIÓN: piso de baldosas cerámicas de gres rústico, 20x20 cm colocadas en capa fina con adhesivo cementoso mejorado de ligantes mixtos, C2 TE, con deslizamiento reducido y tiempo abierto ampliado Webercol Flex Duo "WEBER", color gris, directamente sobre la imprimación, rejuntadas con mortero de juntas cementoso mejorado, tipo CG2 W A, con absorción de agua reducida y resistencia elevada a la abrasión, Webercolor Premium "WEBER", color Blanco.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</si>
  <si>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</si>
  <si>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</si>
  <si>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</si>
  <si>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</si>
  <si>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</si>
  <si>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</si>
  <si>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</si>
  <si>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</si>
  <si>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</si>
  <si>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</si>
  <si>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mt01arl030u</t>
  </si>
  <si>
    <t xml:space="preserve">m³</t>
  </si>
  <si>
    <t xml:space="preserve">Arcilla expandida, Arlita Dur "WEBER",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</si>
  <si>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</si>
  <si>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</si>
  <si>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</si>
  <si>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</si>
  <si>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</si>
  <si>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proyecto.</t>
  </si>
  <si>
    <t xml:space="preserve">mt08aaa010a</t>
  </si>
  <si>
    <t xml:space="preserve">m³</t>
  </si>
  <si>
    <t xml:space="preserve">Agua.</t>
  </si>
  <si>
    <t xml:space="preserve">mt01arg005a</t>
  </si>
  <si>
    <t xml:space="preserve">t</t>
  </si>
  <si>
    <t xml:space="preserve">Arena de cantera, para mortero preparado en obra.</t>
  </si>
  <si>
    <t xml:space="preserve">mt08cem000e</t>
  </si>
  <si>
    <t xml:space="preserve">kg</t>
  </si>
  <si>
    <t xml:space="preserve">Cemento gris en sacos.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</si>
  <si>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</si>
  <si>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</si>
  <si>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</si>
  <si>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</si>
  <si>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</si>
  <si>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</si>
  <si>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</si>
  <si>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</si>
  <si>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</si>
  <si>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mt09mcr250a</t>
  </si>
  <si>
    <t xml:space="preserve">kg</t>
  </si>
  <si>
    <t xml:space="preserve">Adhesivo cementoso mejorado, C2 E, con tiempo abierto ampliado, para la fijación de geomembranas, compuesto por cementos especiales, áridos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</si>
  <si>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</si>
  <si>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</si>
  <si>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</si>
  <si>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</si>
  <si>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</si>
  <si>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áridos seleccionados y resinas sintéticas.</t>
  </si>
  <si>
    <t xml:space="preserve">mt09mcw010g</t>
  </si>
  <si>
    <t xml:space="preserve">kg</t>
  </si>
  <si>
    <t xml:space="preserve">Adhesivo cementoso mejorado de ligantes mixtos, C2 TE, con deslizamiento reducido y tiempo abierto ampliado Webercol Flex Duo "WEBER", color gris, a base de cemento gris, resinas sintéticas especiales, áridos silíceos y calcáreos y aditivos orgánicos e inorgánicos, con muy bajo contenido de sustancias orgánicas volátiles (VOC), con resistencia a la inmersión en agua.</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</si>
  <si>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</si>
  <si>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</si>
  <si>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</si>
  <si>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</si>
  <si>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</si>
  <si>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</si>
  <si>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</si>
  <si>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</si>
  <si>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Guardapolvos cerámico de gres rústico, de 7 cm de anchura, $ 3,00/m.</t>
  </si>
  <si>
    <t xml:space="preserve">mt09mcw050ia</t>
  </si>
  <si>
    <t xml:space="preserve">kg</t>
  </si>
  <si>
    <t xml:space="preserve">Mortero de juntas cementoso mejorado, tipo CG2 W A, con absorción de agua reducida y resistencia elevada a la abrasión, Webercolor Premium "WEBER", color Blanco, compuesto de cementos especiales, resina, áridos silíceos, aditivos hidrofugantes y aditivos orgánicos e inorgánicos específicos, con muy bajo contenido de sustancias orgánicas volátiles (VOC), con tecnología Protect³ y Pure Clean, bactericida, antimoho y antiverdín, repelente del agua y la suciedad, de fraguado y endurecimiento rápido, con efecto preventivo de las eflorescencias, con alta resistencia a los agentes químicos, flexible e impermeable al agua, para rejuntado de todo tipo de piezas cerámicas, piedras naturales y terrazo, para juntas de hasta 15 mm.</t>
  </si>
  <si>
    <t xml:space="preserve">Subtotal materiales:</t>
  </si>
  <si>
    <t xml:space="preserve">Maquinaria</t>
  </si>
  <si>
    <t xml:space="preserve">mq06hor010</t>
  </si>
  <si>
    <t xml:space="preserve">h</t>
  </si>
  <si>
    <t xml:space="preserve">Concretera eléctrica con una capacidad de amasado de 160 l.</t>
  </si>
  <si>
    <t xml:space="preserve">Subtotal maquinaria:</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</si>
  <si>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</si>
  <si>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</si>
  <si>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</si>
  <si>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</si>
  <si>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</si>
  <si>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</si>
  <si>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</si>
  <si>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</si>
  <si>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</si>
  <si>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</si>
  <si>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</si>
  <si>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</si>
  <si>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</si>
  <si>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mo054</t>
  </si>
  <si>
    <t xml:space="preserve">h</t>
  </si>
  <si>
    <t xml:space="preserve">Maestro 1ª montador de aislamientos.</t>
  </si>
  <si>
    <t xml:space="preserve">mo101</t>
  </si>
  <si>
    <t xml:space="preserve">h</t>
  </si>
  <si>
    <t xml:space="preserve">Ayudante montador de aislamientos.</t>
  </si>
  <si>
    <t xml:space="preserve">mo023</t>
  </si>
  <si>
    <t xml:space="preserve">h</t>
  </si>
  <si>
    <t xml:space="preserve">Maestro 1ª solador.</t>
  </si>
  <si>
    <t xml:space="preserve">mo061</t>
  </si>
  <si>
    <t xml:space="preserve">h</t>
  </si>
  <si>
    <t xml:space="preserve">Ayudante solador.</t>
  </si>
  <si>
    <t xml:space="preserve">Subtotal mano de obra:</t>
  </si>
  <si>
    <t xml:space="preserve">Herramientas</t>
  </si>
  <si>
    <t xml:space="preserve">%</t>
  </si>
  <si>
    <t xml:space="preserve">Herramientas</t>
  </si>
  <si>
    <t xml:space="preserve">Coste de mantenimiento decenal: $ 19.120,64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</si>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</sst>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104.72" customWidth="1"/>
    <col min="6" max="6" width="499.97" customWidth="1"/>
    <col min="7" max="7" width="11.73" customWidth="1"/>
    <col min="8" max="8" width="14.28" customWidth="1"/>
    <col min="9" max="9" width="12.58"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71.00" thickBot="1" customHeight="1">
      <c r="A5" s="5" t="s">
        <v>4</v>
      </c>
      <c r="B5" s="5"/>
      <c r="C5" s="5"/>
      <c r="D5" s="5"/>
      <c r="E5" s="5"/>
    </row>
    <row r="8" spans="1:9" ht="24.0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186.67</v>
      </c>
      <c r="I10" s="12">
        <f ca="1">ROUND(INDIRECT(ADDRESS(ROW()+(0), COLUMN()+(-2), 1))*INDIRECT(ADDRESS(ROW()+(0), COLUMN()+(-1), 1)), 2)</f>
        <v>560.01</v>
      </c>
    </row>
    <row r="11" spans="1:9" ht="13.50" thickBot="1" customHeight="1">
      <c r="A11" s="1" t="s">
        <v>15</v>
      </c>
      <c r="B11" s="1"/>
      <c r="C11" s="1"/>
      <c r="D11" s="10" t="s">
        <v>16</v>
      </c>
      <c r="E11" s="1" t="s">
        <v>17</v>
      </c>
      <c r="F11" s="1"/>
      <c r="G11" s="11">
        <v>0.1</v>
      </c>
      <c r="H11" s="12">
        <v>98089.3</v>
      </c>
      <c r="I11" s="12">
        <f ca="1">ROUND(INDIRECT(ADDRESS(ROW()+(0), COLUMN()+(-2), 1))*INDIRECT(ADDRESS(ROW()+(0), COLUMN()+(-1), 1)), 2)</f>
        <v>9808.93</v>
      </c>
    </row>
    <row r="12" spans="1:9" ht="13.50" thickBot="1" customHeight="1">
      <c r="A12" s="1" t="s">
        <v>18</v>
      </c>
      <c r="B12" s="1"/>
      <c r="C12" s="1"/>
      <c r="D12" s="10" t="s">
        <v>19</v>
      </c>
      <c r="E12" s="1" t="s">
        <v>20</v>
      </c>
      <c r="F12" s="1"/>
      <c r="G12" s="11">
        <v>0.01</v>
      </c>
      <c r="H12" s="12">
        <v>67694.2</v>
      </c>
      <c r="I12" s="12">
        <f ca="1">ROUND(INDIRECT(ADDRESS(ROW()+(0), COLUMN()+(-2), 1))*INDIRECT(ADDRESS(ROW()+(0), COLUMN()+(-1), 1)), 2)</f>
        <v>676.94</v>
      </c>
    </row>
    <row r="13" spans="1:9" ht="13.50" thickBot="1" customHeight="1">
      <c r="A13" s="1" t="s">
        <v>21</v>
      </c>
      <c r="B13" s="1"/>
      <c r="C13" s="1"/>
      <c r="D13" s="10" t="s">
        <v>22</v>
      </c>
      <c r="E13" s="1" t="s">
        <v>23</v>
      </c>
      <c r="F13" s="1"/>
      <c r="G13" s="11">
        <v>0.01</v>
      </c>
      <c r="H13" s="12">
        <v>1637.36</v>
      </c>
      <c r="I13" s="12">
        <f ca="1">ROUND(INDIRECT(ADDRESS(ROW()+(0), COLUMN()+(-2), 1))*INDIRECT(ADDRESS(ROW()+(0), COLUMN()+(-1), 1)), 2)</f>
        <v>16.37</v>
      </c>
    </row>
    <row r="14" spans="1:9" ht="13.50" thickBot="1" customHeight="1">
      <c r="A14" s="1" t="s">
        <v>24</v>
      </c>
      <c r="B14" s="1"/>
      <c r="C14" s="1"/>
      <c r="D14" s="10" t="s">
        <v>25</v>
      </c>
      <c r="E14" s="1" t="s">
        <v>26</v>
      </c>
      <c r="F14" s="1"/>
      <c r="G14" s="11">
        <v>0.008</v>
      </c>
      <c r="H14" s="12">
        <v>919.27</v>
      </c>
      <c r="I14" s="12">
        <f ca="1">ROUND(INDIRECT(ADDRESS(ROW()+(0), COLUMN()+(-2), 1))*INDIRECT(ADDRESS(ROW()+(0), COLUMN()+(-1), 1)), 2)</f>
        <v>7.35</v>
      </c>
    </row>
    <row r="15" spans="1:9" ht="13.50" thickBot="1" customHeight="1">
      <c r="A15" s="1" t="s">
        <v>27</v>
      </c>
      <c r="B15" s="1"/>
      <c r="C15" s="1"/>
      <c r="D15" s="10" t="s">
        <v>28</v>
      </c>
      <c r="E15" s="1" t="s">
        <v>29</v>
      </c>
      <c r="F15" s="1"/>
      <c r="G15" s="11">
        <v>0.065</v>
      </c>
      <c r="H15" s="12">
        <v>11852.9</v>
      </c>
      <c r="I15" s="12">
        <f ca="1">ROUND(INDIRECT(ADDRESS(ROW()+(0), COLUMN()+(-2), 1))*INDIRECT(ADDRESS(ROW()+(0), COLUMN()+(-1), 1)), 2)</f>
        <v>770.44</v>
      </c>
    </row>
    <row r="16" spans="1:9" ht="13.50" thickBot="1" customHeight="1">
      <c r="A16" s="1" t="s">
        <v>30</v>
      </c>
      <c r="B16" s="1"/>
      <c r="C16" s="1"/>
      <c r="D16" s="10" t="s">
        <v>31</v>
      </c>
      <c r="E16" s="1" t="s">
        <v>32</v>
      </c>
      <c r="F16" s="1"/>
      <c r="G16" s="11">
        <v>10</v>
      </c>
      <c r="H16" s="12">
        <v>100.14</v>
      </c>
      <c r="I16" s="12">
        <f ca="1">ROUND(INDIRECT(ADDRESS(ROW()+(0), COLUMN()+(-2), 1))*INDIRECT(ADDRESS(ROW()+(0), COLUMN()+(-1), 1)), 2)</f>
        <v>1001.4</v>
      </c>
    </row>
    <row r="17" spans="1:9" ht="13.50" thickBot="1" customHeight="1">
      <c r="A17" s="1" t="s">
        <v>33</v>
      </c>
      <c r="B17" s="1"/>
      <c r="C17" s="1"/>
      <c r="D17" s="10" t="s">
        <v>34</v>
      </c>
      <c r="E17" s="1" t="s">
        <v>35</v>
      </c>
      <c r="F17" s="1"/>
      <c r="G17" s="11">
        <v>1.05</v>
      </c>
      <c r="H17" s="12">
        <v>11985.7</v>
      </c>
      <c r="I17" s="12">
        <f ca="1">ROUND(INDIRECT(ADDRESS(ROW()+(0), COLUMN()+(-2), 1))*INDIRECT(ADDRESS(ROW()+(0), COLUMN()+(-1), 1)), 2)</f>
        <v>12585</v>
      </c>
    </row>
    <row r="18" spans="1:9" ht="13.50" thickBot="1" customHeight="1">
      <c r="A18" s="1" t="s">
        <v>36</v>
      </c>
      <c r="B18" s="1"/>
      <c r="C18" s="1"/>
      <c r="D18" s="10" t="s">
        <v>37</v>
      </c>
      <c r="E18" s="1" t="s">
        <v>38</v>
      </c>
      <c r="F18" s="1"/>
      <c r="G18" s="11">
        <v>1.05</v>
      </c>
      <c r="H18" s="12">
        <v>768.4</v>
      </c>
      <c r="I18" s="12">
        <f ca="1">ROUND(INDIRECT(ADDRESS(ROW()+(0), COLUMN()+(-2), 1))*INDIRECT(ADDRESS(ROW()+(0), COLUMN()+(-1), 1)), 2)</f>
        <v>806.82</v>
      </c>
    </row>
    <row r="19" spans="1:9" ht="13.50" thickBot="1" customHeight="1">
      <c r="A19" s="1" t="s">
        <v>39</v>
      </c>
      <c r="B19" s="1"/>
      <c r="C19" s="1"/>
      <c r="D19" s="10" t="s">
        <v>40</v>
      </c>
      <c r="E19" s="1" t="s">
        <v>41</v>
      </c>
      <c r="F19" s="1"/>
      <c r="G19" s="11">
        <v>0.04</v>
      </c>
      <c r="H19" s="12">
        <v>80138.9</v>
      </c>
      <c r="I19" s="12">
        <f ca="1">ROUND(INDIRECT(ADDRESS(ROW()+(0), COLUMN()+(-2), 1))*INDIRECT(ADDRESS(ROW()+(0), COLUMN()+(-1), 1)), 2)</f>
        <v>3205.55</v>
      </c>
    </row>
    <row r="20" spans="1:9" ht="13.50" thickBot="1" customHeight="1">
      <c r="A20" s="1" t="s">
        <v>42</v>
      </c>
      <c r="B20" s="1"/>
      <c r="C20" s="1"/>
      <c r="D20" s="10" t="s">
        <v>43</v>
      </c>
      <c r="E20" s="1" t="s">
        <v>44</v>
      </c>
      <c r="F20" s="1"/>
      <c r="G20" s="11">
        <v>0.6</v>
      </c>
      <c r="H20" s="12">
        <v>420.83</v>
      </c>
      <c r="I20" s="12">
        <f ca="1">ROUND(INDIRECT(ADDRESS(ROW()+(0), COLUMN()+(-2), 1))*INDIRECT(ADDRESS(ROW()+(0), COLUMN()+(-1), 1)), 2)</f>
        <v>252.5</v>
      </c>
    </row>
    <row r="21" spans="1:9" ht="13.50" thickBot="1" customHeight="1">
      <c r="A21" s="1" t="s">
        <v>45</v>
      </c>
      <c r="B21" s="1"/>
      <c r="C21" s="1"/>
      <c r="D21" s="10" t="s">
        <v>46</v>
      </c>
      <c r="E21" s="1" t="s">
        <v>47</v>
      </c>
      <c r="F21" s="1"/>
      <c r="G21" s="11">
        <v>1.1</v>
      </c>
      <c r="H21" s="12">
        <v>14803</v>
      </c>
      <c r="I21" s="12">
        <f ca="1">ROUND(INDIRECT(ADDRESS(ROW()+(0), COLUMN()+(-2), 1))*INDIRECT(ADDRESS(ROW()+(0), COLUMN()+(-1), 1)), 2)</f>
        <v>16283.3</v>
      </c>
    </row>
    <row r="22" spans="1:9" ht="13.50" thickBot="1" customHeight="1">
      <c r="A22" s="1" t="s">
        <v>48</v>
      </c>
      <c r="B22" s="1"/>
      <c r="C22" s="1"/>
      <c r="D22" s="10" t="s">
        <v>49</v>
      </c>
      <c r="E22" s="1" t="s">
        <v>50</v>
      </c>
      <c r="F22" s="1"/>
      <c r="G22" s="11">
        <v>0.3</v>
      </c>
      <c r="H22" s="12">
        <v>1803.58</v>
      </c>
      <c r="I22" s="12">
        <f ca="1">ROUND(INDIRECT(ADDRESS(ROW()+(0), COLUMN()+(-2), 1))*INDIRECT(ADDRESS(ROW()+(0), COLUMN()+(-1), 1)), 2)</f>
        <v>541.07</v>
      </c>
    </row>
    <row r="23" spans="1:9" ht="13.50" thickBot="1" customHeight="1">
      <c r="A23" s="1" t="s">
        <v>51</v>
      </c>
      <c r="B23" s="1"/>
      <c r="C23" s="1"/>
      <c r="D23" s="10" t="s">
        <v>52</v>
      </c>
      <c r="E23" s="1" t="s">
        <v>53</v>
      </c>
      <c r="F23" s="1"/>
      <c r="G23" s="11">
        <v>8</v>
      </c>
      <c r="H23" s="12">
        <v>228.6</v>
      </c>
      <c r="I23" s="12">
        <f ca="1">ROUND(INDIRECT(ADDRESS(ROW()+(0), COLUMN()+(-2), 1))*INDIRECT(ADDRESS(ROW()+(0), COLUMN()+(-1), 1)), 2)</f>
        <v>1828.8</v>
      </c>
    </row>
    <row r="24" spans="1:9" ht="13.50" thickBot="1" customHeight="1">
      <c r="A24" s="1" t="s">
        <v>54</v>
      </c>
      <c r="B24" s="1"/>
      <c r="C24" s="1"/>
      <c r="D24" s="10" t="s">
        <v>55</v>
      </c>
      <c r="E24" s="1" t="s">
        <v>56</v>
      </c>
      <c r="F24" s="1"/>
      <c r="G24" s="11">
        <v>1.05</v>
      </c>
      <c r="H24" s="12">
        <v>7563.54</v>
      </c>
      <c r="I24" s="12">
        <f ca="1">ROUND(INDIRECT(ADDRESS(ROW()+(0), COLUMN()+(-2), 1))*INDIRECT(ADDRESS(ROW()+(0), COLUMN()+(-1), 1)), 2)</f>
        <v>7941.72</v>
      </c>
    </row>
    <row r="25" spans="1:9" ht="13.50" thickBot="1" customHeight="1">
      <c r="A25" s="1" t="s">
        <v>57</v>
      </c>
      <c r="B25" s="1"/>
      <c r="C25" s="1"/>
      <c r="D25" s="10" t="s">
        <v>58</v>
      </c>
      <c r="E25" s="1" t="s">
        <v>59</v>
      </c>
      <c r="F25" s="1"/>
      <c r="G25" s="11">
        <v>14</v>
      </c>
      <c r="H25" s="12">
        <v>17.24</v>
      </c>
      <c r="I25" s="12">
        <f ca="1">ROUND(INDIRECT(ADDRESS(ROW()+(0), COLUMN()+(-2), 1))*INDIRECT(ADDRESS(ROW()+(0), COLUMN()+(-1), 1)), 2)</f>
        <v>241.36</v>
      </c>
    </row>
    <row r="26" spans="1:9" ht="13.50" thickBot="1" customHeight="1">
      <c r="A26" s="1" t="s">
        <v>60</v>
      </c>
      <c r="B26" s="1"/>
      <c r="C26" s="1"/>
      <c r="D26" s="10" t="s">
        <v>61</v>
      </c>
      <c r="E26" s="1" t="s">
        <v>62</v>
      </c>
      <c r="F26" s="1"/>
      <c r="G26" s="11">
        <v>0.4</v>
      </c>
      <c r="H26" s="12">
        <v>2836.33</v>
      </c>
      <c r="I26" s="12">
        <f ca="1">ROUND(INDIRECT(ADDRESS(ROW()+(0), COLUMN()+(-2), 1))*INDIRECT(ADDRESS(ROW()+(0), COLUMN()+(-1), 1)), 2)</f>
        <v>1134.53</v>
      </c>
    </row>
    <row r="27" spans="1:9" ht="13.50" thickBot="1" customHeight="1">
      <c r="A27" s="1" t="s">
        <v>63</v>
      </c>
      <c r="B27" s="1"/>
      <c r="C27" s="1"/>
      <c r="D27" s="10" t="s">
        <v>64</v>
      </c>
      <c r="E27" s="1" t="s">
        <v>65</v>
      </c>
      <c r="F27" s="1"/>
      <c r="G27" s="13">
        <v>0.05</v>
      </c>
      <c r="H27" s="14">
        <v>1359.97</v>
      </c>
      <c r="I27" s="14">
        <f ca="1">ROUND(INDIRECT(ADDRESS(ROW()+(0), COLUMN()+(-2), 1))*INDIRECT(ADDRESS(ROW()+(0), COLUMN()+(-1), 1)), 2)</f>
        <v>68</v>
      </c>
    </row>
    <row r="28" spans="1:9" ht="13.50" thickBot="1" customHeight="1">
      <c r="A28" s="15"/>
      <c r="B28" s="15"/>
      <c r="C28" s="15"/>
      <c r="D28" s="15"/>
      <c r="E28" s="15"/>
      <c r="F28" s="15"/>
      <c r="G28" s="9" t="s">
        <v>66</v>
      </c>
      <c r="H28" s="9"/>
      <c r="I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57730.1</v>
      </c>
    </row>
    <row r="29" spans="1:9" ht="13.50" thickBot="1" customHeight="1">
      <c r="A29" s="15">
        <v>2</v>
      </c>
      <c r="B29" s="15"/>
      <c r="C29" s="15"/>
      <c r="D29" s="15"/>
      <c r="E29" s="18" t="s">
        <v>67</v>
      </c>
      <c r="F29" s="18"/>
      <c r="G29" s="18"/>
      <c r="H29" s="15"/>
      <c r="I29" s="15"/>
    </row>
    <row r="30" spans="1:9" ht="13.50" thickBot="1" customHeight="1">
      <c r="A30" s="1" t="s">
        <v>68</v>
      </c>
      <c r="B30" s="1"/>
      <c r="C30" s="1"/>
      <c r="D30" s="10" t="s">
        <v>69</v>
      </c>
      <c r="E30" s="1" t="s">
        <v>70</v>
      </c>
      <c r="F30" s="1"/>
      <c r="G30" s="13">
        <v>0.033</v>
      </c>
      <c r="H30" s="14">
        <v>2206.2</v>
      </c>
      <c r="I30" s="14">
        <f ca="1">ROUND(INDIRECT(ADDRESS(ROW()+(0), COLUMN()+(-2), 1))*INDIRECT(ADDRESS(ROW()+(0), COLUMN()+(-1), 1)), 2)</f>
        <v>72.8</v>
      </c>
    </row>
    <row r="31" spans="1:9" ht="13.50" thickBot="1" customHeight="1">
      <c r="A31" s="15"/>
      <c r="B31" s="15"/>
      <c r="C31" s="15"/>
      <c r="D31" s="15"/>
      <c r="E31" s="15"/>
      <c r="F31" s="15"/>
      <c r="G31" s="9" t="s">
        <v>71</v>
      </c>
      <c r="H31" s="9"/>
      <c r="I31" s="17">
        <f ca="1">ROUND(SUM(INDIRECT(ADDRESS(ROW()+(-1), COLUMN()+(0), 1))), 2)</f>
        <v>72.8</v>
      </c>
    </row>
    <row r="32" spans="1:9" ht="13.50" thickBot="1" customHeight="1">
      <c r="A32" s="15">
        <v>3</v>
      </c>
      <c r="B32" s="15"/>
      <c r="C32" s="15"/>
      <c r="D32" s="15"/>
      <c r="E32" s="18" t="s">
        <v>72</v>
      </c>
      <c r="F32" s="18"/>
      <c r="G32" s="18"/>
      <c r="H32" s="15"/>
      <c r="I32" s="15"/>
    </row>
    <row r="33" spans="1:9" ht="13.50" thickBot="1" customHeight="1">
      <c r="A33" s="1" t="s">
        <v>73</v>
      </c>
      <c r="B33" s="1"/>
      <c r="C33" s="1"/>
      <c r="D33" s="10" t="s">
        <v>74</v>
      </c>
      <c r="E33" s="1" t="s">
        <v>75</v>
      </c>
      <c r="F33" s="1"/>
      <c r="G33" s="11">
        <v>0.102</v>
      </c>
      <c r="H33" s="12">
        <v>8327.21</v>
      </c>
      <c r="I33" s="12">
        <f ca="1">ROUND(INDIRECT(ADDRESS(ROW()+(0), COLUMN()+(-2), 1))*INDIRECT(ADDRESS(ROW()+(0), COLUMN()+(-1), 1)), 2)</f>
        <v>849.38</v>
      </c>
    </row>
    <row r="34" spans="1:9" ht="13.50" thickBot="1" customHeight="1">
      <c r="A34" s="1" t="s">
        <v>76</v>
      </c>
      <c r="B34" s="1"/>
      <c r="C34" s="1"/>
      <c r="D34" s="10" t="s">
        <v>77</v>
      </c>
      <c r="E34" s="1" t="s">
        <v>78</v>
      </c>
      <c r="F34" s="1"/>
      <c r="G34" s="11">
        <v>0.693</v>
      </c>
      <c r="H34" s="12">
        <v>5997.35</v>
      </c>
      <c r="I34" s="12">
        <f ca="1">ROUND(INDIRECT(ADDRESS(ROW()+(0), COLUMN()+(-2), 1))*INDIRECT(ADDRESS(ROW()+(0), COLUMN()+(-1), 1)), 2)</f>
        <v>4156.16</v>
      </c>
    </row>
    <row r="35" spans="1:9" ht="13.50" thickBot="1" customHeight="1">
      <c r="A35" s="1" t="s">
        <v>79</v>
      </c>
      <c r="B35" s="1"/>
      <c r="C35" s="1"/>
      <c r="D35" s="10" t="s">
        <v>80</v>
      </c>
      <c r="E35" s="1" t="s">
        <v>81</v>
      </c>
      <c r="F35" s="1"/>
      <c r="G35" s="11">
        <v>0.148</v>
      </c>
      <c r="H35" s="12">
        <v>8327.21</v>
      </c>
      <c r="I35" s="12">
        <f ca="1">ROUND(INDIRECT(ADDRESS(ROW()+(0), COLUMN()+(-2), 1))*INDIRECT(ADDRESS(ROW()+(0), COLUMN()+(-1), 1)), 2)</f>
        <v>1232.43</v>
      </c>
    </row>
    <row r="36" spans="1:9" ht="13.50" thickBot="1" customHeight="1">
      <c r="A36" s="1" t="s">
        <v>82</v>
      </c>
      <c r="B36" s="1"/>
      <c r="C36" s="1"/>
      <c r="D36" s="10" t="s">
        <v>83</v>
      </c>
      <c r="E36" s="1" t="s">
        <v>84</v>
      </c>
      <c r="F36" s="1"/>
      <c r="G36" s="11">
        <v>0.148</v>
      </c>
      <c r="H36" s="12">
        <v>6224.8</v>
      </c>
      <c r="I36" s="12">
        <f ca="1">ROUND(INDIRECT(ADDRESS(ROW()+(0), COLUMN()+(-2), 1))*INDIRECT(ADDRESS(ROW()+(0), COLUMN()+(-1), 1)), 2)</f>
        <v>921.27</v>
      </c>
    </row>
    <row r="37" spans="1:9" ht="13.50" thickBot="1" customHeight="1">
      <c r="A37" s="1" t="s">
        <v>85</v>
      </c>
      <c r="B37" s="1"/>
      <c r="C37" s="1"/>
      <c r="D37" s="10" t="s">
        <v>86</v>
      </c>
      <c r="E37" s="1" t="s">
        <v>87</v>
      </c>
      <c r="F37" s="1"/>
      <c r="G37" s="11">
        <v>0.057</v>
      </c>
      <c r="H37" s="12">
        <v>8556.75</v>
      </c>
      <c r="I37" s="12">
        <f ca="1">ROUND(INDIRECT(ADDRESS(ROW()+(0), COLUMN()+(-2), 1))*INDIRECT(ADDRESS(ROW()+(0), COLUMN()+(-1), 1)), 2)</f>
        <v>487.73</v>
      </c>
    </row>
    <row r="38" spans="1:9" ht="13.50" thickBot="1" customHeight="1">
      <c r="A38" s="1" t="s">
        <v>88</v>
      </c>
      <c r="B38" s="1"/>
      <c r="C38" s="1"/>
      <c r="D38" s="10" t="s">
        <v>89</v>
      </c>
      <c r="E38" s="1" t="s">
        <v>90</v>
      </c>
      <c r="F38" s="1"/>
      <c r="G38" s="11">
        <v>0.057</v>
      </c>
      <c r="H38" s="12">
        <v>6224.8</v>
      </c>
      <c r="I38" s="12">
        <f ca="1">ROUND(INDIRECT(ADDRESS(ROW()+(0), COLUMN()+(-2), 1))*INDIRECT(ADDRESS(ROW()+(0), COLUMN()+(-1), 1)), 2)</f>
        <v>354.81</v>
      </c>
    </row>
    <row r="39" spans="1:9" ht="13.50" thickBot="1" customHeight="1">
      <c r="A39" s="1" t="s">
        <v>91</v>
      </c>
      <c r="B39" s="1"/>
      <c r="C39" s="1"/>
      <c r="D39" s="10" t="s">
        <v>92</v>
      </c>
      <c r="E39" s="1" t="s">
        <v>93</v>
      </c>
      <c r="F39" s="1"/>
      <c r="G39" s="11">
        <v>0.455</v>
      </c>
      <c r="H39" s="12">
        <v>8327.21</v>
      </c>
      <c r="I39" s="12">
        <f ca="1">ROUND(INDIRECT(ADDRESS(ROW()+(0), COLUMN()+(-2), 1))*INDIRECT(ADDRESS(ROW()+(0), COLUMN()+(-1), 1)), 2)</f>
        <v>3788.88</v>
      </c>
    </row>
    <row r="40" spans="1:9" ht="13.50" thickBot="1" customHeight="1">
      <c r="A40" s="1" t="s">
        <v>94</v>
      </c>
      <c r="B40" s="1"/>
      <c r="C40" s="1"/>
      <c r="D40" s="10" t="s">
        <v>95</v>
      </c>
      <c r="E40" s="1" t="s">
        <v>96</v>
      </c>
      <c r="F40" s="1"/>
      <c r="G40" s="13">
        <v>0.227</v>
      </c>
      <c r="H40" s="14">
        <v>6224.8</v>
      </c>
      <c r="I40" s="14">
        <f ca="1">ROUND(INDIRECT(ADDRESS(ROW()+(0), COLUMN()+(-2), 1))*INDIRECT(ADDRESS(ROW()+(0), COLUMN()+(-1), 1)), 2)</f>
        <v>1413.03</v>
      </c>
    </row>
    <row r="41" spans="1:9" ht="13.50" thickBot="1" customHeight="1">
      <c r="A41" s="15"/>
      <c r="B41" s="15"/>
      <c r="C41" s="15"/>
      <c r="D41" s="15"/>
      <c r="E41" s="15"/>
      <c r="F41" s="15"/>
      <c r="G41" s="9" t="s">
        <v>97</v>
      </c>
      <c r="H41" s="9"/>
      <c r="I41" s="17">
        <f ca="1">ROUND(SUM(INDIRECT(ADDRESS(ROW()+(-1), COLUMN()+(0), 1)),INDIRECT(ADDRESS(ROW()+(-2), COLUMN()+(0), 1)),INDIRECT(ADDRESS(ROW()+(-3), COLUMN()+(0), 1)),INDIRECT(ADDRESS(ROW()+(-4), COLUMN()+(0), 1)),INDIRECT(ADDRESS(ROW()+(-5), COLUMN()+(0), 1)),INDIRECT(ADDRESS(ROW()+(-6), COLUMN()+(0), 1)),INDIRECT(ADDRESS(ROW()+(-7), COLUMN()+(0), 1)),INDIRECT(ADDRESS(ROW()+(-8), COLUMN()+(0), 1))), 2)</f>
        <v>13203.7</v>
      </c>
    </row>
    <row r="42" spans="1:9" ht="13.50" thickBot="1" customHeight="1">
      <c r="A42" s="15">
        <v>4</v>
      </c>
      <c r="B42" s="15"/>
      <c r="C42" s="15"/>
      <c r="D42" s="15"/>
      <c r="E42" s="18" t="s">
        <v>98</v>
      </c>
      <c r="F42" s="18"/>
      <c r="G42" s="18"/>
      <c r="H42" s="15"/>
      <c r="I42" s="15"/>
    </row>
    <row r="43" spans="1:9" ht="13.50" thickBot="1" customHeight="1">
      <c r="A43" s="19"/>
      <c r="B43" s="19"/>
      <c r="C43" s="19"/>
      <c r="D43" s="20" t="s">
        <v>99</v>
      </c>
      <c r="E43" s="19" t="s">
        <v>100</v>
      </c>
      <c r="F43" s="19"/>
      <c r="G43" s="13">
        <v>2</v>
      </c>
      <c r="H43" s="14">
        <f ca="1">ROUND(SUM(INDIRECT(ADDRESS(ROW()+(-2), COLUMN()+(1), 1)),INDIRECT(ADDRESS(ROW()+(-12), COLUMN()+(1), 1)),INDIRECT(ADDRESS(ROW()+(-15), COLUMN()+(1), 1))), 2)</f>
        <v>71006.5</v>
      </c>
      <c r="I43" s="14">
        <f ca="1">ROUND(INDIRECT(ADDRESS(ROW()+(0), COLUMN()+(-2), 1))*INDIRECT(ADDRESS(ROW()+(0), COLUMN()+(-1), 1))/100, 2)</f>
        <v>1420.13</v>
      </c>
    </row>
    <row r="44" spans="1:9" ht="13.50" thickBot="1" customHeight="1">
      <c r="A44" s="21" t="s">
        <v>101</v>
      </c>
      <c r="B44" s="21"/>
      <c r="C44" s="21"/>
      <c r="D44" s="22"/>
      <c r="E44" s="23"/>
      <c r="F44" s="23"/>
      <c r="G44" s="24" t="s">
        <v>102</v>
      </c>
      <c r="H44" s="25"/>
      <c r="I44" s="26">
        <f ca="1">ROUND(SUM(INDIRECT(ADDRESS(ROW()+(-1), COLUMN()+(0), 1)),INDIRECT(ADDRESS(ROW()+(-3), COLUMN()+(0), 1)),INDIRECT(ADDRESS(ROW()+(-13), COLUMN()+(0), 1)),INDIRECT(ADDRESS(ROW()+(-16), COLUMN()+(0), 1))), 2)</f>
        <v>72426.7</v>
      </c>
    </row>
  </sheetData>
  <mergeCells count="80">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A28:C28"/>
    <mergeCell ref="E28:F28"/>
    <mergeCell ref="G28:H28"/>
    <mergeCell ref="A29:C29"/>
    <mergeCell ref="E29:G29"/>
    <mergeCell ref="A30:C30"/>
    <mergeCell ref="E30:F30"/>
    <mergeCell ref="A31:C31"/>
    <mergeCell ref="E31:F31"/>
    <mergeCell ref="G31:H31"/>
    <mergeCell ref="A32:C32"/>
    <mergeCell ref="E32:G32"/>
    <mergeCell ref="A33:C33"/>
    <mergeCell ref="E33:F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A41:C41"/>
    <mergeCell ref="E41:F41"/>
    <mergeCell ref="G41:H41"/>
    <mergeCell ref="A42:C42"/>
    <mergeCell ref="E42:G42"/>
    <mergeCell ref="A43:C43"/>
    <mergeCell ref="E43:F43"/>
    <mergeCell ref="A44:F44"/>
    <mergeCell ref="G44:H44"/>
  </mergeCells>
  <pageMargins left="0.147638" right="0.147638" top="0.206693" bottom="0.206693" header="0.0" footer="0.0"/>
  <pageSetup paperSize="9" orientation="portrait"/>
  <rowBreaks count="0" manualBreakCount="0">
    </rowBreaks>
</worksheet>
</file>