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<sst xmlns="http://schemas.openxmlformats.org/spreadsheetml/2006/main" count="47" uniqueCount="47">
  <si>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</si>
  <si>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ZVP010</t>
  </si>
  <si>
    <t xml:space="preserve">m²</t>
  </si>
  <si>
    <t xml:space="preserve">Rehabilitación energética de fachada, con aislamiento térmico y revestimiento exterior de fachada ventilada con piezas de gran formato de piedra natural.</t>
  </si>
  <si>
    <r>
      <rPr>
        <sz val="8.25"/>
        <color rgb="FF000000"/>
        <rFont val="Arial"/>
        <family val="2"/>
      </rPr>
      <t xml:space="preserve">Rehabilitación energética de fachada. AISLAMIENTO TÉRMICO: panel de lana mineral, de 40 mm de espesor, revestido por una de sus caras con un velo negro, resistencia térmica 1,25 m²K/W, conductividad térmica 0,032 W/(mK), colocado a tope, con fijaciones mecánicas sobre fachada existente; REVESTIMIENTO EXTERIOR DE FACHADA VENTILADA: de placas mecanizadas de granito Gris Quintana, acabado pulido, de 60x40x3 cm con ranuras en los bordes superior e inferior; colocación mediante el sistema de anclaje horizontal continuo oculto, sobre subestructura soporte regulable en las tres direcciones, de aleación de aluminio EN AW-6063 T6. Incluso cinta autoadhesiva para sellado de juntas entre paneles aislantes y tirafondos y anclajes mecánicos de expansión de acero inoxidable A2, para la fijación de la subestructura soporte. El precio no incluye la preparación de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</si>
  <si>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</si>
  <si>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</si>
  <si>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</si>
  <si>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</si>
  <si>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</si>
  <si>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</si>
  <si>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</si>
  <si>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mt16lva070b</t>
  </si>
  <si>
    <t xml:space="preserve">m²</t>
  </si>
  <si>
    <t xml:space="preserve">Panel de lana mineral, de 40 mm de espesor, revestido por una de sus caras con un velo negro, resistencia térmica 1,25 m²K/W, conductividad térmica 0,032 W/(mK), Euroclase A1 de reacción al fuego, capacidad de absorción de agua a corto plazo &lt;=1 kg/m² y factor de resistencia a la difusión del vapor de agua 1.</t>
  </si>
  <si>
    <t xml:space="preserve">mt16aaa020ab</t>
  </si>
  <si>
    <t xml:space="preserve">Ud</t>
  </si>
  <si>
    <t xml:space="preserve">Fijación mecánica para paneles aislantes de lana mineral, colocados directamente sobre la superficie soporte.</t>
  </si>
  <si>
    <t xml:space="preserve">mt16aaa030</t>
  </si>
  <si>
    <t xml:space="preserve">m</t>
  </si>
  <si>
    <t xml:space="preserve">Cinta autoadhesiva para sellado de juntas.</t>
  </si>
  <si>
    <t xml:space="preserve">mt18bgn010amc</t>
  </si>
  <si>
    <t xml:space="preserve">m²</t>
  </si>
  <si>
    <t xml:space="preserve">Placa mecanizada de granito nacional, Gris Quintana, 60x40x3 cm, acabado pulido.</t>
  </si>
  <si>
    <t xml:space="preserve">mt19pag010cecc</t>
  </si>
  <si>
    <t xml:space="preserve">m²</t>
  </si>
  <si>
    <t xml:space="preserve">Subestructura soporte regulable en las tres direcciones, para la sustentación del revestimiento exterior, con piezas mecanizadas de gran formato de piedra natural, de 400x600 mm y de entre 20 y 40 mm de espesor, mediante el sistema de anclaje horizontal continuo oculto, formada por: perfiles verticales en C y perfiles horizontales continuos con uña oculta para el cuelgue del revestimiento, de aluminio extruido de aleación 6063 con tratamiento térmico T6, escuadras de carga y escuadras de apoyo de 80x60x100x5 mm, de aluminio extruido de aleación 6063 con tratamiento térmico T6; con tirafondos de acero inoxidable A2 y tacos de nylon para la fijación de los perfiles a la hoja principal (fck&gt;=150 kp/cm²) cada 1,20 m como máximo y anclajes mecánicos de expansión, de acero inoxidable A2 para la fijación de los perfiles a la losa (aproximadamente 3 m de altura libre).</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</si>
  <si>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</si>
  <si>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</si>
  <si>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</si>
  <si>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</si>
  <si>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</si>
  <si>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</si>
  <si>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</si>
  <si>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</si>
  <si>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mo052</t>
  </si>
  <si>
    <t xml:space="preserve">h</t>
  </si>
  <si>
    <t xml:space="preserve">Maestro 1ª montador de sistemas de fachadas prefabricadas.</t>
  </si>
  <si>
    <t xml:space="preserve">mo099</t>
  </si>
  <si>
    <t xml:space="preserve">h</t>
  </si>
  <si>
    <t xml:space="preserve">Ayudante montador de sistemas de fachadas prefabricadas.</t>
  </si>
  <si>
    <t xml:space="preserve">Subtotal mano de obra:</t>
  </si>
  <si>
    <t xml:space="preserve">Herramientas</t>
  </si>
  <si>
    <t xml:space="preserve">%</t>
  </si>
  <si>
    <t xml:space="preserve">Herramientas</t>
  </si>
  <si>
    <t xml:space="preserve">Coste de mantenimiento decenal: $ 8.370,87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</si>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</sst>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5" customWidth="1"/>
    <col min="5" max="5" width="68.8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1.05</v>
      </c>
      <c r="G10" s="12">
        <v>12089.6</v>
      </c>
      <c r="H10" s="12">
        <f ca="1">ROUND(INDIRECT(ADDRESS(ROW()+(0), COLUMN()+(-2), 1))*INDIRECT(ADDRESS(ROW()+(0), COLUMN()+(-1), 1)), 2)</f>
        <v>12694</v>
      </c>
    </row>
    <row r="11" spans="1:8" ht="24.00" thickBot="1" customHeight="1">
      <c r="A11" s="1" t="s">
        <v>15</v>
      </c>
      <c r="B11" s="1"/>
      <c r="C11" s="1"/>
      <c r="D11" s="10" t="s">
        <v>16</v>
      </c>
      <c r="E11" s="1" t="s">
        <v>17</v>
      </c>
      <c r="F11" s="11">
        <v>4</v>
      </c>
      <c r="G11" s="12">
        <v>244.38</v>
      </c>
      <c r="H11" s="12">
        <f ca="1">ROUND(INDIRECT(ADDRESS(ROW()+(0), COLUMN()+(-2), 1))*INDIRECT(ADDRESS(ROW()+(0), COLUMN()+(-1), 1)), 2)</f>
        <v>977.52</v>
      </c>
    </row>
    <row r="12" spans="1:8" ht="13.50" thickBot="1" customHeight="1">
      <c r="A12" s="1" t="s">
        <v>18</v>
      </c>
      <c r="B12" s="1"/>
      <c r="C12" s="1"/>
      <c r="D12" s="10" t="s">
        <v>19</v>
      </c>
      <c r="E12" s="1" t="s">
        <v>20</v>
      </c>
      <c r="F12" s="11">
        <v>0.44</v>
      </c>
      <c r="G12" s="12">
        <v>366.57</v>
      </c>
      <c r="H12" s="12">
        <f ca="1">ROUND(INDIRECT(ADDRESS(ROW()+(0), COLUMN()+(-2), 1))*INDIRECT(ADDRESS(ROW()+(0), COLUMN()+(-1), 1)), 2)</f>
        <v>161.29</v>
      </c>
    </row>
    <row r="13" spans="1:8" ht="24.00" thickBot="1" customHeight="1">
      <c r="A13" s="1" t="s">
        <v>21</v>
      </c>
      <c r="B13" s="1"/>
      <c r="C13" s="1"/>
      <c r="D13" s="10" t="s">
        <v>22</v>
      </c>
      <c r="E13" s="1" t="s">
        <v>23</v>
      </c>
      <c r="F13" s="11">
        <v>1</v>
      </c>
      <c r="G13" s="12">
        <v>48773.6</v>
      </c>
      <c r="H13" s="12">
        <f ca="1">ROUND(INDIRECT(ADDRESS(ROW()+(0), COLUMN()+(-2), 1))*INDIRECT(ADDRESS(ROW()+(0), COLUMN()+(-1), 1)), 2)</f>
        <v>48773.6</v>
      </c>
    </row>
    <row r="14" spans="1:8" ht="129.00" thickBot="1" customHeight="1">
      <c r="A14" s="1" t="s">
        <v>24</v>
      </c>
      <c r="B14" s="1"/>
      <c r="C14" s="1"/>
      <c r="D14" s="10" t="s">
        <v>25</v>
      </c>
      <c r="E14" s="1" t="s">
        <v>26</v>
      </c>
      <c r="F14" s="13">
        <v>1</v>
      </c>
      <c r="G14" s="14">
        <v>21471.3</v>
      </c>
      <c r="H14" s="14">
        <f ca="1">ROUND(INDIRECT(ADDRESS(ROW()+(0), COLUMN()+(-2), 1))*INDIRECT(ADDRESS(ROW()+(0), COLUMN()+(-1), 1)), 2)</f>
        <v>21471.3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84077.7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0.158</v>
      </c>
      <c r="G17" s="12">
        <v>8556.75</v>
      </c>
      <c r="H17" s="12">
        <f ca="1">ROUND(INDIRECT(ADDRESS(ROW()+(0), COLUMN()+(-2), 1))*INDIRECT(ADDRESS(ROW()+(0), COLUMN()+(-1), 1)), 2)</f>
        <v>1351.97</v>
      </c>
    </row>
    <row r="18" spans="1:8" ht="13.50" thickBot="1" customHeight="1">
      <c r="A18" s="1" t="s">
        <v>32</v>
      </c>
      <c r="B18" s="1"/>
      <c r="C18" s="1"/>
      <c r="D18" s="10" t="s">
        <v>33</v>
      </c>
      <c r="E18" s="1" t="s">
        <v>34</v>
      </c>
      <c r="F18" s="11">
        <v>0.158</v>
      </c>
      <c r="G18" s="12">
        <v>6224.8</v>
      </c>
      <c r="H18" s="12">
        <f ca="1">ROUND(INDIRECT(ADDRESS(ROW()+(0), COLUMN()+(-2), 1))*INDIRECT(ADDRESS(ROW()+(0), COLUMN()+(-1), 1)), 2)</f>
        <v>983.52</v>
      </c>
    </row>
    <row r="19" spans="1:8" ht="13.50" thickBot="1" customHeight="1">
      <c r="A19" s="1" t="s">
        <v>35</v>
      </c>
      <c r="B19" s="1"/>
      <c r="C19" s="1"/>
      <c r="D19" s="10" t="s">
        <v>36</v>
      </c>
      <c r="E19" s="1" t="s">
        <v>37</v>
      </c>
      <c r="F19" s="11">
        <v>0.263</v>
      </c>
      <c r="G19" s="12">
        <v>8556.75</v>
      </c>
      <c r="H19" s="12">
        <f ca="1">ROUND(INDIRECT(ADDRESS(ROW()+(0), COLUMN()+(-2), 1))*INDIRECT(ADDRESS(ROW()+(0), COLUMN()+(-1), 1)), 2)</f>
        <v>2250.43</v>
      </c>
    </row>
    <row r="20" spans="1:8" ht="13.50" thickBot="1" customHeight="1">
      <c r="A20" s="1" t="s">
        <v>38</v>
      </c>
      <c r="B20" s="1"/>
      <c r="C20" s="1"/>
      <c r="D20" s="10" t="s">
        <v>39</v>
      </c>
      <c r="E20" s="1" t="s">
        <v>40</v>
      </c>
      <c r="F20" s="13">
        <v>0.263</v>
      </c>
      <c r="G20" s="14">
        <v>6224.8</v>
      </c>
      <c r="H20" s="14">
        <f ca="1">ROUND(INDIRECT(ADDRESS(ROW()+(0), COLUMN()+(-2), 1))*INDIRECT(ADDRESS(ROW()+(0), COLUMN()+(-1), 1)), 2)</f>
        <v>1637.12</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 2)</f>
        <v>6223.04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3</v>
      </c>
      <c r="G23" s="14">
        <f ca="1">ROUND(SUM(INDIRECT(ADDRESS(ROW()+(-2), COLUMN()+(1), 1)),INDIRECT(ADDRESS(ROW()+(-8), COLUMN()+(1), 1))), 2)</f>
        <v>90300.7</v>
      </c>
      <c r="H23" s="14">
        <f ca="1">ROUND(INDIRECT(ADDRESS(ROW()+(0), COLUMN()+(-2), 1))*INDIRECT(ADDRESS(ROW()+(0), COLUMN()+(-1), 1))/100, 2)</f>
        <v>2709.02</v>
      </c>
    </row>
    <row r="24" spans="1:8" ht="13.50" thickBot="1" customHeight="1">
      <c r="A24" s="21" t="s">
        <v>45</v>
      </c>
      <c r="B24" s="21"/>
      <c r="C24" s="21"/>
      <c r="D24" s="22"/>
      <c r="E24" s="23"/>
      <c r="F24" s="24" t="s">
        <v>46</v>
      </c>
      <c r="G24" s="25"/>
      <c r="H24" s="26">
        <f ca="1">ROUND(SUM(INDIRECT(ADDRESS(ROW()+(-1), COLUMN()+(0), 1)),INDIRECT(ADDRESS(ROW()+(-3), COLUMN()+(0), 1)),INDIRECT(ADDRESS(ROW()+(-9), COLUMN()+(0), 1))), 2)</f>
        <v>93009.7</v>
      </c>
    </row>
  </sheetData>
  <mergeCells count="26">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