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<sst xmlns="http://schemas.openxmlformats.org/spreadsheetml/2006/main" count="53" uniqueCount="53">
  <si>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</si>
  <si>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ZFF020</t>
  </si>
  <si>
    <t xml:space="preserve">m²</t>
  </si>
  <si>
    <t xml:space="preserve">Sistema ETICS Isofex "ISOVER" para aislamiento térmico por el exterior de fachada existente.</t>
  </si>
  <si>
    <r>
      <rPr>
        <sz val="8.25"/>
        <color rgb="FF000000"/>
        <rFont val="Arial"/>
        <family val="2"/>
      </rPr>
      <t xml:space="preserve">Rehabilitación energética de fachada, mediante aislamiento térmico por el exterior, </t>
    </r>
    <r>
      <rPr>
        <b/>
        <sz val="8.25"/>
        <color rgb="FF000000"/>
        <rFont val="Arial"/>
        <family val="2"/>
      </rPr>
      <t xml:space="preserve">con el sistema Isofex "ISOVER", compuesto por: panel rígido de lana de roca volcánica de alta densidad, no revestido, Isofex "ISOVER", de 140 mm de espesor, fijado al soporte mediante mortero polimérico de altas prestaciones, Weber.therm Base, "WEBER CEMARKSA", color gris y fijaciones mecánicas con taco de expansión y clavo de polipropileno; capa de regularización de mortero polimérico de altas prestaciones, Weber.therm Base, "WEBER CEMARKSA", color gris, armado con malla de fibra de vidrio, de 10x10 mm de luz de malla, antiálcalis, de 200 a 250 g/m² de masa superficial y 750 a 900 micras de espesor; revestimiento formado por mortero monocapa de ligantes mixtos, para la imprimación y decoración de fachadas, Weber.pral Clima "WEBER CEMARKSA", acabado raspado, color Polar</t>
    </r>
    <r>
      <rPr>
        <sz val="8.25"/>
        <color rgb="FF000000"/>
        <rFont val="Arial"/>
        <family val="2"/>
      </rPr>
      <t xml:space="preserve">.</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</si>
  <si>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</si>
  <si>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</si>
  <si>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</si>
  <si>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</si>
  <si>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</si>
  <si>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</si>
  <si>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</si>
  <si>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mt28mop080l</t>
  </si>
  <si>
    <t xml:space="preserve">m</t>
  </si>
  <si>
    <t xml:space="preserve">Perfil de arranque de aluminio, de 140 mm de anchura, para nivelación y soporte de los paneles aislantes de los sistemas de aislamiento térmico por el exterior sobre la línea de zócalo.</t>
  </si>
  <si>
    <t xml:space="preserve">mt28mpc020a</t>
  </si>
  <si>
    <t xml:space="preserve">kg</t>
  </si>
  <si>
    <t xml:space="preserve">Mortero polimérico de altas prestaciones, para la fijación y regularización de planchas de aislamiento térmico, Weber.therm Base "WEBER CEMARKSA", color gris, compuesto de cemento gris, resinas hidrófugas redispersables, áridos de granulometría compensada, aditivos y cargas minerales.</t>
  </si>
  <si>
    <t xml:space="preserve">mt16lri100x</t>
  </si>
  <si>
    <t xml:space="preserve">m²</t>
  </si>
  <si>
    <t xml:space="preserve">Panel rígido de lana de roca volcánica de alta densidad, no revestido, Isofex "ISOVER", de 140 mm de espesor, resistencia térmica 3,85 m²K/W, conductividad térmica 0,036 W/(mK), Euroclase A1 de reacción al fuego, de aplicación como aislante térmico y acústico en sistemas compuestos de aislamiento por el exterior de fachadas.</t>
  </si>
  <si>
    <t xml:space="preserve">mt16aaa021a</t>
  </si>
  <si>
    <t xml:space="preserve">Ud</t>
  </si>
  <si>
    <t xml:space="preserve">Taco de expansión y clavo de polipropileno, con aro de estanqueidad, para fijación mecánica de paneles aislantes.</t>
  </si>
  <si>
    <t xml:space="preserve">mt28mop070d</t>
  </si>
  <si>
    <t xml:space="preserve">m</t>
  </si>
  <si>
    <t xml:space="preserve">Perfil de esquina de PVC con malla, para remate lateral.</t>
  </si>
  <si>
    <t xml:space="preserve">mt28mon040a</t>
  </si>
  <si>
    <t xml:space="preserve">m²</t>
  </si>
  <si>
    <t xml:space="preserve">Malla de fibra de vidrio, de 10x10 mm de luz de malla, antiálcalis, de 200 a 250 g/m² de masa superficial y 750 a 900 micras de espesor, con 25 kp/cm² de resistencia a tracción, para armar morteros monocapa.</t>
  </si>
  <si>
    <t xml:space="preserve">mt28mpc010aa1a</t>
  </si>
  <si>
    <t xml:space="preserve">kg</t>
  </si>
  <si>
    <t xml:space="preserve">Mortero monocapa de ligantes mixtos, para la imprimación y decoración de fachadas, Weber.pral Clima "WEBER CEMARKSA", acabado raspado, color Polar, compuesto de cemento blanco, cal, resinas hidrófugas redispersables, áridos de granulometría compensada, aditivos orgánicos y pigmentos minerales.</t>
  </si>
  <si>
    <t xml:space="preserve">Subtotal materiales:</t>
  </si>
  <si>
    <t xml:space="preserve">Mano de obra</t>
  </si>
  <si>
    <t xml:space="preserve">mo054</t>
  </si>
  <si>
    <t xml:space="preserve">h</t>
  </si>
  <si>
    <t xml:space="preserve">Maestro 1ª montador de aislamientos.</t>
  </si>
  <si>
    <t xml:space="preserve">mo101</t>
  </si>
  <si>
    <t xml:space="preserve">h</t>
  </si>
  <si>
    <t xml:space="preserve">Ayudante montador de aislamientos.</t>
  </si>
  <si>
    <t xml:space="preserve">mo039</t>
  </si>
  <si>
    <t xml:space="preserve">h</t>
  </si>
  <si>
    <t xml:space="preserve">Maestro 1ª revocador.</t>
  </si>
  <si>
    <t xml:space="preserve">mo079</t>
  </si>
  <si>
    <t xml:space="preserve">h</t>
  </si>
  <si>
    <t xml:space="preserve">Ayudante revocador.</t>
  </si>
  <si>
    <t xml:space="preserve">Subtotal mano de obra:</t>
  </si>
  <si>
    <t xml:space="preserve">Herramientas</t>
  </si>
  <si>
    <t xml:space="preserve">%</t>
  </si>
  <si>
    <t xml:space="preserve">Herramientas</t>
  </si>
  <si>
    <t xml:space="preserve">Coste de mantenimiento decenal: $ 3.856,34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</si>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</sst>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5.81" customWidth="1"/>
    <col min="2" max="2" width="5.95" customWidth="1"/>
    <col min="3" max="3" width="1.70" customWidth="1"/>
    <col min="4" max="4" width="18.70" customWidth="1"/>
    <col min="5" max="5" width="26.86" customWidth="1"/>
    <col min="6" max="6" width="5.61" customWidth="1"/>
    <col min="7" max="7" width="8.50" customWidth="1"/>
    <col min="8" max="8" width="2.21" customWidth="1"/>
    <col min="9" max="9" width="11.90" customWidth="1"/>
    <col min="10" max="10" width="1.36" customWidth="1"/>
    <col min="11" max="11" width="12.58" customWidth="1"/>
  </cols>
  <sheetData>
    <row r="1" spans="1:1" ht="2.25" thickBot="1" customHeight="1">
      <c r="A1" s="1" t="s">
        <v>0</v>
      </c>
      <c r="B1" s="1"/>
      <c r="C1" s="1"/>
      <c r="D1" s="1"/>
      <c r="E1" s="1"/>
      <c r="F1" s="1"/>
      <c r="G1" s="1"/>
      <c r="H1" s="1"/>
      <c r="I1" s="1"/>
      <c r="J1" s="1"/>
      <c r="K1" s="1"/>
    </row>
    <row r="3" spans="1:11" ht="45.00" thickBot="1" customHeight="1">
      <c r="A3" s="3" t="s">
        <v>1</v>
      </c>
      <c r="B3" s="3"/>
      <c r="C3" s="4" t="s">
        <v>2</v>
      </c>
      <c r="D3" s="4"/>
      <c r="E3" s="3" t="s">
        <v>3</v>
      </c>
      <c r="F3" s="5"/>
      <c r="G3" s="5"/>
      <c r="H3" s="5"/>
      <c r="I3" s="5"/>
      <c r="J3" s="5"/>
      <c r="K3" s="5"/>
    </row>
    <row r="4" spans="1:11" ht="171.00" thickBot="1" customHeight="1">
      <c r="A4" s="6" t="s">
        <v>4</v>
      </c>
      <c r="B4" s="6"/>
      <c r="C4" s="7"/>
      <c r="D4" s="7"/>
      <c r="E4" s="7"/>
      <c r="F4" s="7"/>
      <c r="G4" s="7"/>
      <c r="H4" s="7"/>
      <c r="I4" s="7"/>
      <c r="J4" s="8"/>
      <c r="K4" s="8"/>
    </row>
    <row r="7" spans="1:11" ht="24.00" thickBot="1" customHeight="1">
      <c r="A7" s="9" t="s">
        <v>5</v>
      </c>
      <c r="B7" s="9" t="s">
        <v>6</v>
      </c>
      <c r="C7" s="9"/>
      <c r="D7" s="9" t="s">
        <v>7</v>
      </c>
      <c r="E7" s="9"/>
      <c r="F7" s="9"/>
      <c r="G7" s="10" t="s">
        <v>8</v>
      </c>
      <c r="H7" s="10"/>
      <c r="I7" s="10" t="s">
        <v>9</v>
      </c>
      <c r="J7" s="10"/>
      <c r="K7" s="10" t="s">
        <v>10</v>
      </c>
    </row>
    <row r="8" spans="1:11" ht="13.50" thickBot="1" customHeight="1">
      <c r="A8" s="11">
        <v>1.000000</v>
      </c>
      <c r="B8" s="11"/>
      <c r="C8" s="11"/>
      <c r="D8" s="12" t="s">
        <v>11</v>
      </c>
      <c r="E8" s="12"/>
      <c r="F8" s="12"/>
      <c r="G8" s="12"/>
      <c r="H8" s="12"/>
      <c r="I8" s="11"/>
      <c r="J8" s="11"/>
      <c r="K8" s="11"/>
    </row>
    <row r="9" spans="1:11" ht="45.00" thickBot="1" customHeight="1">
      <c r="A9" s="1" t="s">
        <v>12</v>
      </c>
      <c r="B9" s="13" t="s">
        <v>13</v>
      </c>
      <c r="C9" s="13"/>
      <c r="D9" s="1" t="s">
        <v>14</v>
      </c>
      <c r="E9" s="1"/>
      <c r="F9" s="1"/>
      <c r="G9" s="14">
        <v>0.600000</v>
      </c>
      <c r="H9" s="14"/>
      <c r="I9" s="15">
        <v>16981.750000</v>
      </c>
      <c r="J9" s="15"/>
      <c r="K9" s="15">
        <f ca="1">ROUND(INDIRECT(ADDRESS(ROW()+(0), COLUMN()+(-4), 1))*INDIRECT(ADDRESS(ROW()+(0), COLUMN()+(-2), 1)), 2)</f>
        <v>10189.050000</v>
      </c>
    </row>
    <row r="10" spans="1:11" ht="66.00" thickBot="1" customHeight="1">
      <c r="A10" s="1" t="s">
        <v>15</v>
      </c>
      <c r="B10" s="13" t="s">
        <v>16</v>
      </c>
      <c r="C10" s="13"/>
      <c r="D10" s="1" t="s">
        <v>17</v>
      </c>
      <c r="E10" s="1"/>
      <c r="F10" s="1"/>
      <c r="G10" s="14">
        <v>10.750000</v>
      </c>
      <c r="H10" s="14"/>
      <c r="I10" s="15">
        <v>418.040000</v>
      </c>
      <c r="J10" s="15"/>
      <c r="K10" s="15">
        <f ca="1">ROUND(INDIRECT(ADDRESS(ROW()+(0), COLUMN()+(-4), 1))*INDIRECT(ADDRESS(ROW()+(0), COLUMN()+(-2), 1)), 2)</f>
        <v>4493.930000</v>
      </c>
    </row>
    <row r="11" spans="1:11" ht="66.00" thickBot="1" customHeight="1">
      <c r="A11" s="1" t="s">
        <v>18</v>
      </c>
      <c r="B11" s="13" t="s">
        <v>19</v>
      </c>
      <c r="C11" s="13"/>
      <c r="D11" s="1" t="s">
        <v>20</v>
      </c>
      <c r="E11" s="1"/>
      <c r="F11" s="1"/>
      <c r="G11" s="14">
        <v>1.050000</v>
      </c>
      <c r="H11" s="14"/>
      <c r="I11" s="15">
        <v>26820.110000</v>
      </c>
      <c r="J11" s="15"/>
      <c r="K11" s="15">
        <f ca="1">ROUND(INDIRECT(ADDRESS(ROW()+(0), COLUMN()+(-4), 1))*INDIRECT(ADDRESS(ROW()+(0), COLUMN()+(-2), 1)), 2)</f>
        <v>28161.120000</v>
      </c>
    </row>
    <row r="12" spans="1:11" ht="24.00" thickBot="1" customHeight="1">
      <c r="A12" s="1" t="s">
        <v>21</v>
      </c>
      <c r="B12" s="13" t="s">
        <v>22</v>
      </c>
      <c r="C12" s="13"/>
      <c r="D12" s="1" t="s">
        <v>23</v>
      </c>
      <c r="E12" s="1"/>
      <c r="F12" s="1"/>
      <c r="G12" s="14">
        <v>6.000000</v>
      </c>
      <c r="H12" s="14"/>
      <c r="I12" s="15">
        <v>70.800000</v>
      </c>
      <c r="J12" s="15"/>
      <c r="K12" s="15">
        <f ca="1">ROUND(INDIRECT(ADDRESS(ROW()+(0), COLUMN()+(-4), 1))*INDIRECT(ADDRESS(ROW()+(0), COLUMN()+(-2), 1)), 2)</f>
        <v>424.800000</v>
      </c>
    </row>
    <row r="13" spans="1:11" ht="13.50" thickBot="1" customHeight="1">
      <c r="A13" s="1" t="s">
        <v>24</v>
      </c>
      <c r="B13" s="13" t="s">
        <v>25</v>
      </c>
      <c r="C13" s="13"/>
      <c r="D13" s="1" t="s">
        <v>26</v>
      </c>
      <c r="E13" s="1"/>
      <c r="F13" s="1"/>
      <c r="G13" s="14">
        <v>0.300000</v>
      </c>
      <c r="H13" s="14"/>
      <c r="I13" s="15">
        <v>1919.890000</v>
      </c>
      <c r="J13" s="15"/>
      <c r="K13" s="15">
        <f ca="1">ROUND(INDIRECT(ADDRESS(ROW()+(0), COLUMN()+(-4), 1))*INDIRECT(ADDRESS(ROW()+(0), COLUMN()+(-2), 1)), 2)</f>
        <v>575.970000</v>
      </c>
    </row>
    <row r="14" spans="1:11" ht="45.00" thickBot="1" customHeight="1">
      <c r="A14" s="1" t="s">
        <v>27</v>
      </c>
      <c r="B14" s="13" t="s">
        <v>28</v>
      </c>
      <c r="C14" s="13"/>
      <c r="D14" s="1" t="s">
        <v>29</v>
      </c>
      <c r="E14" s="1"/>
      <c r="F14" s="1"/>
      <c r="G14" s="14">
        <v>1.050000</v>
      </c>
      <c r="H14" s="14"/>
      <c r="I14" s="15">
        <v>1489.840000</v>
      </c>
      <c r="J14" s="15"/>
      <c r="K14" s="15">
        <f ca="1">ROUND(INDIRECT(ADDRESS(ROW()+(0), COLUMN()+(-4), 1))*INDIRECT(ADDRESS(ROW()+(0), COLUMN()+(-2), 1)), 2)</f>
        <v>1564.330000</v>
      </c>
    </row>
    <row r="15" spans="1:11" ht="66.00" thickBot="1" customHeight="1">
      <c r="A15" s="1" t="s">
        <v>30</v>
      </c>
      <c r="B15" s="13" t="s">
        <v>31</v>
      </c>
      <c r="C15" s="13"/>
      <c r="D15" s="1" t="s">
        <v>32</v>
      </c>
      <c r="E15" s="1"/>
      <c r="F15" s="1"/>
      <c r="G15" s="16">
        <v>14.500000</v>
      </c>
      <c r="H15" s="16"/>
      <c r="I15" s="17">
        <v>392.630000</v>
      </c>
      <c r="J15" s="17"/>
      <c r="K15" s="17">
        <f ca="1">ROUND(INDIRECT(ADDRESS(ROW()+(0), COLUMN()+(-4), 1))*INDIRECT(ADDRESS(ROW()+(0), COLUMN()+(-2), 1)), 2)</f>
        <v>5693.140000</v>
      </c>
    </row>
    <row r="16" spans="1:11" ht="13.50" thickBot="1" customHeight="1">
      <c r="A16" s="18"/>
      <c r="B16" s="18"/>
      <c r="C16" s="18"/>
      <c r="D16" s="18"/>
      <c r="E16" s="18"/>
      <c r="F16" s="18"/>
      <c r="G16" s="12" t="s">
        <v>33</v>
      </c>
      <c r="H16" s="12"/>
      <c r="I16" s="12"/>
      <c r="J16" s="12"/>
      <c r="K16" s="20">
        <f ca="1">ROUND(SUM(INDIRECT(ADDRESS(ROW()+(-1), COLUMN()+(0), 1)),INDIRECT(ADDRESS(ROW()+(-2), COLUMN()+(0), 1)),INDIRECT(ADDRESS(ROW()+(-3), COLUMN()+(0), 1)),INDIRECT(ADDRESS(ROW()+(-4), COLUMN()+(0), 1)),INDIRECT(ADDRESS(ROW()+(-5), COLUMN()+(0), 1)),INDIRECT(ADDRESS(ROW()+(-6), COLUMN()+(0), 1)),INDIRECT(ADDRESS(ROW()+(-7), COLUMN()+(0), 1))), 2)</f>
        <v>51102.340000</v>
      </c>
    </row>
    <row r="17" spans="1:11" ht="13.50" thickBot="1" customHeight="1">
      <c r="A17" s="18">
        <v>2.000000</v>
      </c>
      <c r="B17" s="18"/>
      <c r="C17" s="18"/>
      <c r="D17" s="21" t="s">
        <v>34</v>
      </c>
      <c r="E17" s="21"/>
      <c r="F17" s="21"/>
      <c r="G17" s="21"/>
      <c r="H17" s="21"/>
      <c r="I17" s="18"/>
      <c r="J17" s="18"/>
      <c r="K17" s="18"/>
    </row>
    <row r="18" spans="1:11" ht="13.50" thickBot="1" customHeight="1">
      <c r="A18" s="1" t="s">
        <v>35</v>
      </c>
      <c r="B18" s="13" t="s">
        <v>36</v>
      </c>
      <c r="C18" s="13"/>
      <c r="D18" s="1" t="s">
        <v>37</v>
      </c>
      <c r="E18" s="1"/>
      <c r="F18" s="1"/>
      <c r="G18" s="14">
        <v>0.120000</v>
      </c>
      <c r="H18" s="14"/>
      <c r="I18" s="15">
        <v>4985.550000</v>
      </c>
      <c r="J18" s="15"/>
      <c r="K18" s="15">
        <f ca="1">ROUND(INDIRECT(ADDRESS(ROW()+(0), COLUMN()+(-4), 1))*INDIRECT(ADDRESS(ROW()+(0), COLUMN()+(-2), 1)), 2)</f>
        <v>598.270000</v>
      </c>
    </row>
    <row r="19" spans="1:11" ht="13.50" thickBot="1" customHeight="1">
      <c r="A19" s="1" t="s">
        <v>38</v>
      </c>
      <c r="B19" s="13" t="s">
        <v>39</v>
      </c>
      <c r="C19" s="13"/>
      <c r="D19" s="1" t="s">
        <v>40</v>
      </c>
      <c r="E19" s="1"/>
      <c r="F19" s="1"/>
      <c r="G19" s="14">
        <v>0.120000</v>
      </c>
      <c r="H19" s="14"/>
      <c r="I19" s="15">
        <v>3551.520000</v>
      </c>
      <c r="J19" s="15"/>
      <c r="K19" s="15">
        <f ca="1">ROUND(INDIRECT(ADDRESS(ROW()+(0), COLUMN()+(-4), 1))*INDIRECT(ADDRESS(ROW()+(0), COLUMN()+(-2), 1)), 2)</f>
        <v>426.180000</v>
      </c>
    </row>
    <row r="20" spans="1:11" ht="13.50" thickBot="1" customHeight="1">
      <c r="A20" s="1" t="s">
        <v>41</v>
      </c>
      <c r="B20" s="13" t="s">
        <v>42</v>
      </c>
      <c r="C20" s="13"/>
      <c r="D20" s="1" t="s">
        <v>43</v>
      </c>
      <c r="E20" s="1"/>
      <c r="F20" s="1"/>
      <c r="G20" s="14">
        <v>0.721000</v>
      </c>
      <c r="H20" s="14"/>
      <c r="I20" s="15">
        <v>4823.280000</v>
      </c>
      <c r="J20" s="15"/>
      <c r="K20" s="15">
        <f ca="1">ROUND(INDIRECT(ADDRESS(ROW()+(0), COLUMN()+(-4), 1))*INDIRECT(ADDRESS(ROW()+(0), COLUMN()+(-2), 1)), 2)</f>
        <v>3477.580000</v>
      </c>
    </row>
    <row r="21" spans="1:11" ht="13.50" thickBot="1" customHeight="1">
      <c r="A21" s="1" t="s">
        <v>44</v>
      </c>
      <c r="B21" s="13" t="s">
        <v>45</v>
      </c>
      <c r="C21" s="13"/>
      <c r="D21" s="1" t="s">
        <v>46</v>
      </c>
      <c r="E21" s="1"/>
      <c r="F21" s="1"/>
      <c r="G21" s="16">
        <v>0.721000</v>
      </c>
      <c r="H21" s="16"/>
      <c r="I21" s="17">
        <v>3551.520000</v>
      </c>
      <c r="J21" s="17"/>
      <c r="K21" s="17">
        <f ca="1">ROUND(INDIRECT(ADDRESS(ROW()+(0), COLUMN()+(-4), 1))*INDIRECT(ADDRESS(ROW()+(0), COLUMN()+(-2), 1)), 2)</f>
        <v>2560.650000</v>
      </c>
    </row>
    <row r="22" spans="1:11" ht="13.50" thickBot="1" customHeight="1">
      <c r="A22" s="18"/>
      <c r="B22" s="18"/>
      <c r="C22" s="18"/>
      <c r="D22" s="18"/>
      <c r="E22" s="18"/>
      <c r="F22" s="18"/>
      <c r="G22" s="12" t="s">
        <v>47</v>
      </c>
      <c r="H22" s="12"/>
      <c r="I22" s="12"/>
      <c r="J22" s="12"/>
      <c r="K22" s="20">
        <f ca="1">ROUND(SUM(INDIRECT(ADDRESS(ROW()+(-1), COLUMN()+(0), 1)),INDIRECT(ADDRESS(ROW()+(-2), COLUMN()+(0), 1)),INDIRECT(ADDRESS(ROW()+(-3), COLUMN()+(0), 1)),INDIRECT(ADDRESS(ROW()+(-4), COLUMN()+(0), 1))), 2)</f>
        <v>7062.680000</v>
      </c>
    </row>
    <row r="23" spans="1:11" ht="13.50" thickBot="1" customHeight="1">
      <c r="A23" s="18">
        <v>3.000000</v>
      </c>
      <c r="B23" s="18"/>
      <c r="C23" s="18"/>
      <c r="D23" s="21" t="s">
        <v>48</v>
      </c>
      <c r="E23" s="21"/>
      <c r="F23" s="21"/>
      <c r="G23" s="21"/>
      <c r="H23" s="21"/>
      <c r="I23" s="18"/>
      <c r="J23" s="18"/>
      <c r="K23" s="18"/>
    </row>
    <row r="24" spans="1:11" ht="13.50" thickBot="1" customHeight="1">
      <c r="A24" s="22"/>
      <c r="B24" s="23" t="s">
        <v>49</v>
      </c>
      <c r="C24" s="23"/>
      <c r="D24" s="22" t="s">
        <v>50</v>
      </c>
      <c r="E24" s="22"/>
      <c r="F24" s="22"/>
      <c r="G24" s="16">
        <v>2.000000</v>
      </c>
      <c r="H24" s="16"/>
      <c r="I24" s="17">
        <f ca="1">ROUND(SUM(INDIRECT(ADDRESS(ROW()+(-2), COLUMN()+(2), 1)),INDIRECT(ADDRESS(ROW()+(-8), COLUMN()+(2), 1))), 2)</f>
        <v>58165.020000</v>
      </c>
      <c r="J24" s="17"/>
      <c r="K24" s="17">
        <f ca="1">ROUND(INDIRECT(ADDRESS(ROW()+(0), COLUMN()+(-4), 1))*INDIRECT(ADDRESS(ROW()+(0), COLUMN()+(-2), 1))/100, 2)</f>
        <v>1163.300000</v>
      </c>
    </row>
    <row r="25" spans="1:11" ht="13.50" thickBot="1" customHeight="1">
      <c r="A25" s="6" t="s">
        <v>51</v>
      </c>
      <c r="B25" s="7"/>
      <c r="C25" s="7"/>
      <c r="D25" s="8"/>
      <c r="E25" s="8"/>
      <c r="F25" s="8"/>
      <c r="G25" s="24" t="s">
        <v>52</v>
      </c>
      <c r="H25" s="24"/>
      <c r="I25" s="25"/>
      <c r="J25" s="25"/>
      <c r="K25" s="26">
        <f ca="1">ROUND(SUM(INDIRECT(ADDRESS(ROW()+(-1), COLUMN()+(0), 1)),INDIRECT(ADDRESS(ROW()+(-3), COLUMN()+(0), 1)),INDIRECT(ADDRESS(ROW()+(-9), COLUMN()+(0), 1))), 2)</f>
        <v>59328.320000</v>
      </c>
    </row>
  </sheetData>
  <mergeCells count="76">
    <mergeCell ref="A1:K1"/>
    <mergeCell ref="A3:B3"/>
    <mergeCell ref="C3:D3"/>
    <mergeCell ref="F3:G3"/>
    <mergeCell ref="H3:I3"/>
    <mergeCell ref="J3:K3"/>
    <mergeCell ref="A4:K4"/>
    <mergeCell ref="B7:C7"/>
    <mergeCell ref="D7:F7"/>
    <mergeCell ref="G7:H7"/>
    <mergeCell ref="I7:J7"/>
    <mergeCell ref="B8:C8"/>
    <mergeCell ref="D8:H8"/>
    <mergeCell ref="I8:J8"/>
    <mergeCell ref="B9:C9"/>
    <mergeCell ref="D9:F9"/>
    <mergeCell ref="G9:H9"/>
    <mergeCell ref="I9:J9"/>
    <mergeCell ref="B10:C10"/>
    <mergeCell ref="D10:F10"/>
    <mergeCell ref="G10:H10"/>
    <mergeCell ref="I10:J10"/>
    <mergeCell ref="B11:C11"/>
    <mergeCell ref="D11:F11"/>
    <mergeCell ref="G11:H11"/>
    <mergeCell ref="I11:J11"/>
    <mergeCell ref="B12:C12"/>
    <mergeCell ref="D12:F12"/>
    <mergeCell ref="G12:H12"/>
    <mergeCell ref="I12:J12"/>
    <mergeCell ref="B13:C13"/>
    <mergeCell ref="D13:F13"/>
    <mergeCell ref="G13:H13"/>
    <mergeCell ref="I13:J13"/>
    <mergeCell ref="B14:C14"/>
    <mergeCell ref="D14:F14"/>
    <mergeCell ref="G14:H14"/>
    <mergeCell ref="I14:J14"/>
    <mergeCell ref="B15:C15"/>
    <mergeCell ref="D15:F15"/>
    <mergeCell ref="G15:H15"/>
    <mergeCell ref="I15:J15"/>
    <mergeCell ref="B16:C16"/>
    <mergeCell ref="D16:F16"/>
    <mergeCell ref="G16:J16"/>
    <mergeCell ref="B17:C17"/>
    <mergeCell ref="D17:H17"/>
    <mergeCell ref="I17:J17"/>
    <mergeCell ref="B18:C18"/>
    <mergeCell ref="D18:F18"/>
    <mergeCell ref="G18:H18"/>
    <mergeCell ref="I18:J18"/>
    <mergeCell ref="B19:C19"/>
    <mergeCell ref="D19:F19"/>
    <mergeCell ref="G19:H19"/>
    <mergeCell ref="I19:J19"/>
    <mergeCell ref="B20:C20"/>
    <mergeCell ref="D20:F20"/>
    <mergeCell ref="G20:H20"/>
    <mergeCell ref="I20:J20"/>
    <mergeCell ref="B21:C21"/>
    <mergeCell ref="D21:F21"/>
    <mergeCell ref="G21:H21"/>
    <mergeCell ref="I21:J21"/>
    <mergeCell ref="B22:C22"/>
    <mergeCell ref="D22:F22"/>
    <mergeCell ref="G22:J22"/>
    <mergeCell ref="B23:C23"/>
    <mergeCell ref="D23:H23"/>
    <mergeCell ref="I23:J23"/>
    <mergeCell ref="B24:C24"/>
    <mergeCell ref="D24:F24"/>
    <mergeCell ref="G24:H24"/>
    <mergeCell ref="I24:J24"/>
    <mergeCell ref="A25:F25"/>
    <mergeCell ref="G25:J25"/>
  </mergeCells>
  <pageMargins left="0.620079" right="0.472441" top="0.472441" bottom="0.472441" header="0.0" footer="0.0"/>
  <pageSetup paperSize="9" orientation="portrait"/>
  <rowBreaks count="0" manualBreakCount="0">
    </rowBreaks>
</worksheet>
</file>