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<sst xmlns="http://schemas.openxmlformats.org/spreadsheetml/2006/main" count="38" uniqueCount="38">
  <si>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</si>
  <si>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ZCA042</t>
  </si>
  <si>
    <t xml:space="preserve">Ud</t>
  </si>
  <si>
    <t xml:space="preserve">Acumulador de agua a gas, de condensación.</t>
  </si>
  <si>
    <r>
      <rPr>
        <sz val="8.25"/>
        <color rgb="FF000000"/>
        <rFont val="Arial"/>
        <family val="2"/>
      </rPr>
      <t xml:space="preserve">Rehabilitación energética de edificio mediante la colocación, en sustitución de equipo existente, de termoacumulador a gas butano y propano, de condensación, para el servicio de A.C.S., de suelo, cámara de combustión estanca y tiro forzado, capacidad útil 460 l, diámetro 845 mm, altura 2100 mm, potencia útil 99,8 kW, con quemador Cyclonic, encendido electrónico, cámara de combustión, intercambiador y cuba de acero vitrificado, aislamiento térmico de 50 mm de espesor de espuma de poliuretano libre de CFC, envolvente de lámina barnizada en color gris metalizado, ánodos de magnesio, registro de limpieza, panel de control con diagnóstico y lectura digital de la temperatura y el estado, válvula de vaciado y grupo de seguridad, sin incluir el ducto para evacuación de los productos de la combustión. Incluso soporte y anclajes de fijación a paramento vertical, llaves de corte de esfera, válvula de seguridad y latiguillos flexibles, tanto en la entrada de agua como en la salida. Totalmente montado, conexionado y probado.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</si>
  <si>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</si>
  <si>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</si>
  <si>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</si>
  <si>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</si>
  <si>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</si>
  <si>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</si>
  <si>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</si>
  <si>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mt38agc040lf</t>
  </si>
  <si>
    <t xml:space="preserve">Ud</t>
  </si>
  <si>
    <t xml:space="preserve">Termoacumulador a gas butano y propano, de condensación, para el servicio de A.C.S., de suelo, cámara de combustión estanca y tiro forzado, capacidad útil 460 l, diámetro 845 mm, altura 2100 mm, potencia útil 99,8 kW, con quemador Cyclonic, encendido electrónico, cámara de combustión, intercambiador y cuba de acero vitrificado, aislamiento térmico de 50 mm de espesor de espuma de poliuretano libre de CFC, envolvente de lámina barnizada en color gris metalizado, ánodos de magnesio, registro de limpieza, panel de control con diagnóstico y lectura digital de la temperatura y el estado, válvula de vaciado y grupo de seguridad.</t>
  </si>
  <si>
    <t xml:space="preserve">mt37sve010f</t>
  </si>
  <si>
    <t xml:space="preserve">Ud</t>
  </si>
  <si>
    <t xml:space="preserve">Válvula de esfera de latón niquelado para roscar de 1 1/2".</t>
  </si>
  <si>
    <t xml:space="preserve">mt37svs010c</t>
  </si>
  <si>
    <t xml:space="preserve">Ud</t>
  </si>
  <si>
    <t xml:space="preserve">Válvula de seguridad, de latón, con rosca de 1/2" de diámetro, tarada a 6 bar de presión.</t>
  </si>
  <si>
    <t xml:space="preserve">mt38www011</t>
  </si>
  <si>
    <t xml:space="preserve">Ud</t>
  </si>
  <si>
    <t xml:space="preserve">Material auxiliar para instalaciones de A.C.S.</t>
  </si>
  <si>
    <t xml:space="preserve">Subtotal materiales:</t>
  </si>
  <si>
    <t xml:space="preserve">Mano de obra</t>
  </si>
  <si>
    <t xml:space="preserve">mo004</t>
  </si>
  <si>
    <t xml:space="preserve">h</t>
  </si>
  <si>
    <t xml:space="preserve">Maestro 1ª calefactor.</t>
  </si>
  <si>
    <t xml:space="preserve">mo103</t>
  </si>
  <si>
    <t xml:space="preserve">h</t>
  </si>
  <si>
    <t xml:space="preserve">Ayudante calefactor.</t>
  </si>
  <si>
    <t xml:space="preserve">Subtotal mano de obra:</t>
  </si>
  <si>
    <t xml:space="preserve">Herramientas</t>
  </si>
  <si>
    <t xml:space="preserve">%</t>
  </si>
  <si>
    <t xml:space="preserve">Herramientas</t>
  </si>
  <si>
    <t xml:space="preserve">Coste de mantenimiento decenal: $ 13.083.572,02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</si>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</sst>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10" customWidth="1"/>
    <col min="3" max="3" width="1.02" customWidth="1"/>
    <col min="4" max="4" width="6.63" customWidth="1"/>
    <col min="5" max="5" width="65.62" customWidth="1"/>
    <col min="6" max="6" width="9.52" customWidth="1"/>
    <col min="7" max="7" width="16.15" customWidth="1"/>
    <col min="8" max="8" width="16.15"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97.50" thickBot="1" customHeight="1">
      <c r="A10" s="1" t="s">
        <v>12</v>
      </c>
      <c r="B10" s="1"/>
      <c r="C10" s="10" t="s">
        <v>13</v>
      </c>
      <c r="D10" s="10"/>
      <c r="E10" s="1" t="s">
        <v>14</v>
      </c>
      <c r="F10" s="11">
        <v>1</v>
      </c>
      <c r="G10" s="12">
        <v>1.90189e+007</v>
      </c>
      <c r="H10" s="12">
        <f ca="1">ROUND(INDIRECT(ADDRESS(ROW()+(0), COLUMN()+(-2), 1))*INDIRECT(ADDRESS(ROW()+(0), COLUMN()+(-1), 1)), 2)</f>
        <v>1.90189e+007</v>
      </c>
    </row>
    <row r="11" spans="1:8" ht="13.50" thickBot="1" customHeight="1">
      <c r="A11" s="1" t="s">
        <v>15</v>
      </c>
      <c r="B11" s="1"/>
      <c r="C11" s="10" t="s">
        <v>16</v>
      </c>
      <c r="D11" s="10"/>
      <c r="E11" s="1" t="s">
        <v>17</v>
      </c>
      <c r="F11" s="11">
        <v>2</v>
      </c>
      <c r="G11" s="12">
        <v>19177.3</v>
      </c>
      <c r="H11" s="12">
        <f ca="1">ROUND(INDIRECT(ADDRESS(ROW()+(0), COLUMN()+(-2), 1))*INDIRECT(ADDRESS(ROW()+(0), COLUMN()+(-1), 1)), 2)</f>
        <v>38354.7</v>
      </c>
    </row>
    <row r="12" spans="1:8" ht="24.00" thickBot="1" customHeight="1">
      <c r="A12" s="1" t="s">
        <v>18</v>
      </c>
      <c r="B12" s="1"/>
      <c r="C12" s="10" t="s">
        <v>19</v>
      </c>
      <c r="D12" s="10"/>
      <c r="E12" s="1" t="s">
        <v>20</v>
      </c>
      <c r="F12" s="11">
        <v>1</v>
      </c>
      <c r="G12" s="12">
        <v>3058.72</v>
      </c>
      <c r="H12" s="12">
        <f ca="1">ROUND(INDIRECT(ADDRESS(ROW()+(0), COLUMN()+(-2), 1))*INDIRECT(ADDRESS(ROW()+(0), COLUMN()+(-1), 1)), 2)</f>
        <v>3058.72</v>
      </c>
    </row>
    <row r="13" spans="1:8" ht="13.50" thickBot="1" customHeight="1">
      <c r="A13" s="1" t="s">
        <v>21</v>
      </c>
      <c r="B13" s="1"/>
      <c r="C13" s="10" t="s">
        <v>22</v>
      </c>
      <c r="D13" s="10"/>
      <c r="E13" s="1" t="s">
        <v>23</v>
      </c>
      <c r="F13" s="13">
        <v>1</v>
      </c>
      <c r="G13" s="14">
        <v>1640.92</v>
      </c>
      <c r="H13" s="14">
        <f ca="1">ROUND(INDIRECT(ADDRESS(ROW()+(0), COLUMN()+(-2), 1))*INDIRECT(ADDRESS(ROW()+(0), COLUMN()+(-1), 1)), 2)</f>
        <v>1640.92</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1.90619e+007</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5.613</v>
      </c>
      <c r="G16" s="12">
        <v>8556.75</v>
      </c>
      <c r="H16" s="12">
        <f ca="1">ROUND(INDIRECT(ADDRESS(ROW()+(0), COLUMN()+(-2), 1))*INDIRECT(ADDRESS(ROW()+(0), COLUMN()+(-1), 1)), 2)</f>
        <v>48029</v>
      </c>
    </row>
    <row r="17" spans="1:8" ht="13.50" thickBot="1" customHeight="1">
      <c r="A17" s="1" t="s">
        <v>29</v>
      </c>
      <c r="B17" s="1"/>
      <c r="C17" s="10" t="s">
        <v>30</v>
      </c>
      <c r="D17" s="10"/>
      <c r="E17" s="1" t="s">
        <v>31</v>
      </c>
      <c r="F17" s="13">
        <v>5.613</v>
      </c>
      <c r="G17" s="14">
        <v>6212.96</v>
      </c>
      <c r="H17" s="14">
        <f ca="1">ROUND(INDIRECT(ADDRESS(ROW()+(0), COLUMN()+(-2), 1))*INDIRECT(ADDRESS(ROW()+(0), COLUMN()+(-1), 1)), 2)</f>
        <v>34873.3</v>
      </c>
    </row>
    <row r="18" spans="1:8" ht="13.50" thickBot="1" customHeight="1">
      <c r="A18" s="15"/>
      <c r="B18" s="15"/>
      <c r="C18" s="15"/>
      <c r="D18" s="15"/>
      <c r="E18" s="15"/>
      <c r="F18" s="9" t="s">
        <v>32</v>
      </c>
      <c r="G18" s="9"/>
      <c r="H18" s="17">
        <f ca="1">ROUND(SUM(INDIRECT(ADDRESS(ROW()+(-1), COLUMN()+(0), 1)),INDIRECT(ADDRESS(ROW()+(-2), COLUMN()+(0), 1))), 2)</f>
        <v>82902.4</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1.91448e+007</v>
      </c>
      <c r="H20" s="14">
        <f ca="1">ROUND(INDIRECT(ADDRESS(ROW()+(0), COLUMN()+(-2), 1))*INDIRECT(ADDRESS(ROW()+(0), COLUMN()+(-1), 1))/100, 2)</f>
        <v>382896</v>
      </c>
    </row>
    <row r="21" spans="1:8" ht="13.50" thickBot="1" customHeight="1">
      <c r="A21" s="21" t="s">
        <v>36</v>
      </c>
      <c r="B21" s="21"/>
      <c r="C21" s="22"/>
      <c r="D21" s="22"/>
      <c r="E21" s="23"/>
      <c r="F21" s="24" t="s">
        <v>37</v>
      </c>
      <c r="G21" s="25"/>
      <c r="H21" s="26">
        <f ca="1">ROUND(SUM(INDIRECT(ADDRESS(ROW()+(-1), COLUMN()+(0), 1)),INDIRECT(ADDRESS(ROW()+(-3), COLUMN()+(0), 1)),INDIRECT(ADDRESS(ROW()+(-7), COLUMN()+(0), 1))), 2)</f>
        <v>1.95277e+007</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