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<sst xmlns="http://schemas.openxmlformats.org/spreadsheetml/2006/main" count="41" uniqueCount="41">
  <si>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</si>
  <si>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ZCA010</t>
  </si>
  <si>
    <t xml:space="preserve">Ud</t>
  </si>
  <si>
    <t xml:space="preserve">Termo eléctrico.</t>
  </si>
  <si>
    <r>
      <rPr>
        <sz val="8.25"/>
        <color rgb="FF000000"/>
        <rFont val="Arial"/>
        <family val="2"/>
      </rPr>
      <t xml:space="preserve">Rehabilitación energética de edificio mediante la colocación, en sustitución de equipo existente, de termo eléctrico para el servicio de A.C.S., mural horizontal, resistencia blindada, capacidad 80 l, potencia 1,5 kW, de 869 mm de altura y 440 mm de diámetro, peso 20 kg, formado por cuba de acero vitrificado, aislamiento de espuma de poliuretano, ánodo de sacrificio de magnesio.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</si>
  <si>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</si>
  <si>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</si>
  <si>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</si>
  <si>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</si>
  <si>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</si>
  <si>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</si>
  <si>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</si>
  <si>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mt38tew024dd</t>
  </si>
  <si>
    <t xml:space="preserve">Ud</t>
  </si>
  <si>
    <t xml:space="preserve">Termo eléctrico para el servicio de A.C.S., mural horizontal, resistencia blindada, capacidad 80 l, potencia 1,5 kW, de 869 mm de altura y 440 mm de diámetro, peso 20 kg, formado por cuba de acero vitrificado, aislamiento de espuma de poliuretano, ánodo de sacrificio de magnesio.</t>
  </si>
  <si>
    <t xml:space="preserve">mt38tew010a</t>
  </si>
  <si>
    <t xml:space="preserve">Ud</t>
  </si>
  <si>
    <t xml:space="preserve">Latiguillo flexible de 20 cm y 1/2" de diámetro.</t>
  </si>
  <si>
    <t xml:space="preserve">mt37sve010b</t>
  </si>
  <si>
    <t xml:space="preserve">Ud</t>
  </si>
  <si>
    <t xml:space="preserve">Válvula de esfera de latón niquelado para roscar de 1/2".</t>
  </si>
  <si>
    <t xml:space="preserve">mt37svs050a</t>
  </si>
  <si>
    <t xml:space="preserve">Ud</t>
  </si>
  <si>
    <t xml:space="preserve">Válvula de seguridad antirretorno, de latón cromado, con rosca de 1/2" de diámetro, tarada a 8 bar de presión, con maneta de purga.</t>
  </si>
  <si>
    <t xml:space="preserve">mt38www011</t>
  </si>
  <si>
    <t xml:space="preserve">Ud</t>
  </si>
  <si>
    <t xml:space="preserve">Material auxiliar para instalaciones de A.C.S.</t>
  </si>
  <si>
    <t xml:space="preserve">Subtotal materiales:</t>
  </si>
  <si>
    <t xml:space="preserve">Mano de obra</t>
  </si>
  <si>
    <t xml:space="preserve">mo008</t>
  </si>
  <si>
    <t xml:space="preserve">h</t>
  </si>
  <si>
    <t xml:space="preserve">Maestro 1ª gasfitero.</t>
  </si>
  <si>
    <t xml:space="preserve">mo107</t>
  </si>
  <si>
    <t xml:space="preserve">h</t>
  </si>
  <si>
    <t xml:space="preserve">Ayudante gasfitero.</t>
  </si>
  <si>
    <t xml:space="preserve">Subtotal mano de obra:</t>
  </si>
  <si>
    <t xml:space="preserve">Herramientas</t>
  </si>
  <si>
    <t xml:space="preserve">%</t>
  </si>
  <si>
    <t xml:space="preserve">Herramientas</t>
  </si>
  <si>
    <t xml:space="preserve">Coste de mantenimiento decenal: $ 228.333,39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</si>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</sst>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69.70"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253776</v>
      </c>
      <c r="H10" s="12">
        <f ca="1">ROUND(INDIRECT(ADDRESS(ROW()+(0), COLUMN()+(-2), 1))*INDIRECT(ADDRESS(ROW()+(0), COLUMN()+(-1), 1)), 2)</f>
        <v>253776</v>
      </c>
    </row>
    <row r="11" spans="1:8" ht="13.50" thickBot="1" customHeight="1">
      <c r="A11" s="1" t="s">
        <v>15</v>
      </c>
      <c r="B11" s="1"/>
      <c r="C11" s="10" t="s">
        <v>16</v>
      </c>
      <c r="D11" s="10"/>
      <c r="E11" s="1" t="s">
        <v>17</v>
      </c>
      <c r="F11" s="11">
        <v>2</v>
      </c>
      <c r="G11" s="12">
        <v>9053.32</v>
      </c>
      <c r="H11" s="12">
        <f ca="1">ROUND(INDIRECT(ADDRESS(ROW()+(0), COLUMN()+(-2), 1))*INDIRECT(ADDRESS(ROW()+(0), COLUMN()+(-1), 1)), 2)</f>
        <v>18106.6</v>
      </c>
    </row>
    <row r="12" spans="1:8" ht="13.50" thickBot="1" customHeight="1">
      <c r="A12" s="1" t="s">
        <v>18</v>
      </c>
      <c r="B12" s="1"/>
      <c r="C12" s="10" t="s">
        <v>19</v>
      </c>
      <c r="D12" s="10"/>
      <c r="E12" s="1" t="s">
        <v>20</v>
      </c>
      <c r="F12" s="11">
        <v>2</v>
      </c>
      <c r="G12" s="12">
        <v>3420.93</v>
      </c>
      <c r="H12" s="12">
        <f ca="1">ROUND(INDIRECT(ADDRESS(ROW()+(0), COLUMN()+(-2), 1))*INDIRECT(ADDRESS(ROW()+(0), COLUMN()+(-1), 1)), 2)</f>
        <v>6841.86</v>
      </c>
    </row>
    <row r="13" spans="1:8" ht="24.00" thickBot="1" customHeight="1">
      <c r="A13" s="1" t="s">
        <v>21</v>
      </c>
      <c r="B13" s="1"/>
      <c r="C13" s="10" t="s">
        <v>22</v>
      </c>
      <c r="D13" s="10"/>
      <c r="E13" s="1" t="s">
        <v>23</v>
      </c>
      <c r="F13" s="11">
        <v>1</v>
      </c>
      <c r="G13" s="12">
        <v>4315.06</v>
      </c>
      <c r="H13" s="12">
        <f ca="1">ROUND(INDIRECT(ADDRESS(ROW()+(0), COLUMN()+(-2), 1))*INDIRECT(ADDRESS(ROW()+(0), COLUMN()+(-1), 1)), 2)</f>
        <v>4315.06</v>
      </c>
    </row>
    <row r="14" spans="1:8" ht="13.50" thickBot="1" customHeight="1">
      <c r="A14" s="1" t="s">
        <v>24</v>
      </c>
      <c r="B14" s="1"/>
      <c r="C14" s="10" t="s">
        <v>25</v>
      </c>
      <c r="D14" s="10"/>
      <c r="E14" s="1" t="s">
        <v>26</v>
      </c>
      <c r="F14" s="13">
        <v>1</v>
      </c>
      <c r="G14" s="14">
        <v>1640.92</v>
      </c>
      <c r="H14" s="14">
        <f ca="1">ROUND(INDIRECT(ADDRESS(ROW()+(0), COLUMN()+(-2), 1))*INDIRECT(ADDRESS(ROW()+(0), COLUMN()+(-1), 1)), 2)</f>
        <v>1640.92</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284681</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0.988</v>
      </c>
      <c r="G17" s="12">
        <v>8556.75</v>
      </c>
      <c r="H17" s="12">
        <f ca="1">ROUND(INDIRECT(ADDRESS(ROW()+(0), COLUMN()+(-2), 1))*INDIRECT(ADDRESS(ROW()+(0), COLUMN()+(-1), 1)), 2)</f>
        <v>8454.07</v>
      </c>
    </row>
    <row r="18" spans="1:8" ht="13.50" thickBot="1" customHeight="1">
      <c r="A18" s="1" t="s">
        <v>32</v>
      </c>
      <c r="B18" s="1"/>
      <c r="C18" s="10" t="s">
        <v>33</v>
      </c>
      <c r="D18" s="10"/>
      <c r="E18" s="1" t="s">
        <v>34</v>
      </c>
      <c r="F18" s="13">
        <v>0.988</v>
      </c>
      <c r="G18" s="14">
        <v>6212.96</v>
      </c>
      <c r="H18" s="14">
        <f ca="1">ROUND(INDIRECT(ADDRESS(ROW()+(0), COLUMN()+(-2), 1))*INDIRECT(ADDRESS(ROW()+(0), COLUMN()+(-1), 1)), 2)</f>
        <v>6138.4</v>
      </c>
    </row>
    <row r="19" spans="1:8" ht="13.50" thickBot="1" customHeight="1">
      <c r="A19" s="15"/>
      <c r="B19" s="15"/>
      <c r="C19" s="15"/>
      <c r="D19" s="15"/>
      <c r="E19" s="15"/>
      <c r="F19" s="9" t="s">
        <v>35</v>
      </c>
      <c r="G19" s="9"/>
      <c r="H19" s="17">
        <f ca="1">ROUND(SUM(INDIRECT(ADDRESS(ROW()+(-1), COLUMN()+(0), 1)),INDIRECT(ADDRESS(ROW()+(-2), COLUMN()+(0), 1))), 2)</f>
        <v>14592.5</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299273</v>
      </c>
      <c r="H21" s="14">
        <f ca="1">ROUND(INDIRECT(ADDRESS(ROW()+(0), COLUMN()+(-2), 1))*INDIRECT(ADDRESS(ROW()+(0), COLUMN()+(-1), 1))/100, 2)</f>
        <v>5985.46</v>
      </c>
    </row>
    <row r="22" spans="1:8" ht="13.50" thickBot="1" customHeight="1">
      <c r="A22" s="21" t="s">
        <v>39</v>
      </c>
      <c r="B22" s="21"/>
      <c r="C22" s="22"/>
      <c r="D22" s="22"/>
      <c r="E22" s="23"/>
      <c r="F22" s="24" t="s">
        <v>40</v>
      </c>
      <c r="G22" s="25"/>
      <c r="H22" s="26">
        <f ca="1">ROUND(SUM(INDIRECT(ADDRESS(ROW()+(-1), COLUMN()+(0), 1)),INDIRECT(ADDRESS(ROW()+(-3), COLUMN()+(0), 1)),INDIRECT(ADDRESS(ROW()+(-7), COLUMN()+(0), 1))), 2)</f>
        <v>305259</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