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<sst xmlns="http://schemas.openxmlformats.org/spreadsheetml/2006/main" count="48" uniqueCount="48">
  <si>
    <t xml:space="preserve"/>
  </si>
  <si>
    <t xml:space="preserve">YCI040</t>
  </si>
  <si>
    <t xml:space="preserve">m²</t>
  </si>
  <si>
    <t xml:space="preserve">Sistema S de red de seguridad colocada horizontalmente en estructuras prefabricadas y metálicas.</t>
  </si>
  <si>
    <r>
      <rPr>
        <sz val="8.25"/>
        <color rgb="FF000000"/>
        <rFont val="Arial"/>
        <family val="2"/>
      </rPr>
      <t xml:space="preserve">Sistema S de red de seguridad desplazable, colocada horizontalmente en estructuras prefabricadas de hormigón y estructuras metálicas, formado por: red de seguridad S A2 M100 D M, de polipropileno de alta tenacidad, sin nudos, de color naranja, para cubrir huecos horizontales de superficie comprendida entre 35 y 250 m². Incluso cuerda de unión de polipropileno, para unir las redes y elementos para el desplazamiento y tensado de las redes.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</si>
  <si>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</si>
  <si>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</si>
  <si>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</si>
  <si>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</si>
  <si>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</si>
  <si>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</si>
  <si>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</si>
  <si>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mt50sph010gd</t>
  </si>
  <si>
    <t xml:space="preserve">m²</t>
  </si>
  <si>
    <t xml:space="preserve">Red de seguridad S A2 M100 D M, de polipropileno de alta tenacidad, sin nudos, de color naranja. Cuerda de red de calibre 5,5 mm, con tratamiento a los rayos UV. Energía de la red A2 (entre 2,2 y 4,4 kJ). Configuración de la red al rombo, con cuerda perimetral de polipropileno de 16 mm de diámetro.</t>
  </si>
  <si>
    <t xml:space="preserve">mt50spr170b</t>
  </si>
  <si>
    <t xml:space="preserve">m</t>
  </si>
  <si>
    <t xml:space="preserve">Cuerda de unión O de polipropileno de alta tenacidad, con tratamiento a los rayos UV, D=8 mm y carga de rotura superior a 7,5 kN.</t>
  </si>
  <si>
    <t xml:space="preserve">mt50spr100d</t>
  </si>
  <si>
    <t xml:space="preserve">m</t>
  </si>
  <si>
    <t xml:space="preserve">Cable de acero de 10 mm de diámetro.</t>
  </si>
  <si>
    <t xml:space="preserve">mt50spr095</t>
  </si>
  <si>
    <t xml:space="preserve">Ud</t>
  </si>
  <si>
    <t xml:space="preserve">Polea de acero, con carga de rotura superior a 20 kN.</t>
  </si>
  <si>
    <t xml:space="preserve">mt50spr096</t>
  </si>
  <si>
    <t xml:space="preserve">Ud</t>
  </si>
  <si>
    <t xml:space="preserve">Mosquetón de acero galvanizado, con tuerca de seguridad y carga de rotura superior a 20 kN.</t>
  </si>
  <si>
    <t xml:space="preserve">Subtotal materiales:</t>
  </si>
  <si>
    <t xml:space="preserve">Maquinaria</t>
  </si>
  <si>
    <t xml:space="preserve">mq07ple010ff</t>
  </si>
  <si>
    <t xml:space="preserve">Ud</t>
  </si>
  <si>
    <t xml:space="preserve">Alquiler diario de plataforma elevadora de tijera, motor diésel, de 15 m de altura máxima de trabajo, incluso mantenimiento y seguro de responsabilidad civil.</t>
  </si>
  <si>
    <t xml:space="preserve">mq07ple020ff</t>
  </si>
  <si>
    <t xml:space="preserve">Ud</t>
  </si>
  <si>
    <t xml:space="preserve">Transporte a obra y retirada de plataforma elevadora de tijera, motor diésel, de 15 m de altura máxima de trabajo.</t>
  </si>
  <si>
    <t xml:space="preserve">Subtotal maquinaria:</t>
  </si>
  <si>
    <t xml:space="preserve">Mano de obra</t>
  </si>
  <si>
    <t xml:space="preserve">mo119</t>
  </si>
  <si>
    <t xml:space="preserve">h</t>
  </si>
  <si>
    <t xml:space="preserve">Oficial 1ª Seguridad y Salud.</t>
  </si>
  <si>
    <t xml:space="preserve">mo120</t>
  </si>
  <si>
    <t xml:space="preserve">h</t>
  </si>
  <si>
    <t xml:space="preserve">Peón Seguridad y Salud.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</si>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</sst>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29" customWidth="1"/>
    <col min="3" max="3" width="7.31" customWidth="1"/>
    <col min="4" max="4" width="69.87" customWidth="1"/>
    <col min="5" max="5" width="11.56" customWidth="1"/>
    <col min="6" max="6" width="14.45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1.064</v>
      </c>
      <c r="F10" s="12">
        <v>1712.05</v>
      </c>
      <c r="G10" s="12">
        <f ca="1">ROUND(INDIRECT(ADDRESS(ROW()+(0), COLUMN()+(-2), 1))*INDIRECT(ADDRESS(ROW()+(0), COLUMN()+(-1), 1)), 2)</f>
        <v>1821.62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1.267</v>
      </c>
      <c r="F11" s="12">
        <v>128.4</v>
      </c>
      <c r="G11" s="12">
        <f ca="1">ROUND(INDIRECT(ADDRESS(ROW()+(0), COLUMN()+(-2), 1))*INDIRECT(ADDRESS(ROW()+(0), COLUMN()+(-1), 1)), 2)</f>
        <v>162.68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0.203</v>
      </c>
      <c r="F12" s="12">
        <v>1804.36</v>
      </c>
      <c r="G12" s="12">
        <f ca="1">ROUND(INDIRECT(ADDRESS(ROW()+(0), COLUMN()+(-2), 1))*INDIRECT(ADDRESS(ROW()+(0), COLUMN()+(-1), 1)), 2)</f>
        <v>366.29</v>
      </c>
    </row>
    <row r="13" spans="1:7" ht="13.50" thickBot="1" customHeight="1">
      <c r="A13" s="1" t="s">
        <v>21</v>
      </c>
      <c r="B13" s="1"/>
      <c r="C13" s="10" t="s">
        <v>22</v>
      </c>
      <c r="D13" s="1" t="s">
        <v>23</v>
      </c>
      <c r="E13" s="11">
        <v>0.217</v>
      </c>
      <c r="F13" s="12">
        <v>8754.39</v>
      </c>
      <c r="G13" s="12">
        <f ca="1">ROUND(INDIRECT(ADDRESS(ROW()+(0), COLUMN()+(-2), 1))*INDIRECT(ADDRESS(ROW()+(0), COLUMN()+(-1), 1)), 2)</f>
        <v>1899.7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3">
        <v>0.217</v>
      </c>
      <c r="F14" s="14">
        <v>13714</v>
      </c>
      <c r="G14" s="14">
        <f ca="1">ROUND(INDIRECT(ADDRESS(ROW()+(0), COLUMN()+(-2), 1))*INDIRECT(ADDRESS(ROW()+(0), COLUMN()+(-1), 1)), 2)</f>
        <v>2975.95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7226.24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24.00" thickBot="1" customHeight="1">
      <c r="A17" s="1" t="s">
        <v>29</v>
      </c>
      <c r="B17" s="1"/>
      <c r="C17" s="10" t="s">
        <v>30</v>
      </c>
      <c r="D17" s="1" t="s">
        <v>31</v>
      </c>
      <c r="E17" s="11">
        <v>0.012</v>
      </c>
      <c r="F17" s="12">
        <v>82519.6</v>
      </c>
      <c r="G17" s="12">
        <f ca="1">ROUND(INDIRECT(ADDRESS(ROW()+(0), COLUMN()+(-2), 1))*INDIRECT(ADDRESS(ROW()+(0), COLUMN()+(-1), 1)), 2)</f>
        <v>990.24</v>
      </c>
    </row>
    <row r="18" spans="1:7" ht="24.00" thickBot="1" customHeight="1">
      <c r="A18" s="1" t="s">
        <v>32</v>
      </c>
      <c r="B18" s="1"/>
      <c r="C18" s="10" t="s">
        <v>33</v>
      </c>
      <c r="D18" s="1" t="s">
        <v>34</v>
      </c>
      <c r="E18" s="13">
        <v>0.001</v>
      </c>
      <c r="F18" s="14">
        <v>82109.1</v>
      </c>
      <c r="G18" s="14">
        <f ca="1">ROUND(INDIRECT(ADDRESS(ROW()+(0), COLUMN()+(-2), 1))*INDIRECT(ADDRESS(ROW()+(0), COLUMN()+(-1), 1)), 2)</f>
        <v>82.11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1072.35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" t="s">
        <v>37</v>
      </c>
      <c r="B21" s="1"/>
      <c r="C21" s="10" t="s">
        <v>38</v>
      </c>
      <c r="D21" s="1" t="s">
        <v>39</v>
      </c>
      <c r="E21" s="11">
        <v>0.197</v>
      </c>
      <c r="F21" s="12">
        <v>8327.21</v>
      </c>
      <c r="G21" s="12">
        <f ca="1">ROUND(INDIRECT(ADDRESS(ROW()+(0), COLUMN()+(-2), 1))*INDIRECT(ADDRESS(ROW()+(0), COLUMN()+(-1), 1)), 2)</f>
        <v>1640.46</v>
      </c>
    </row>
    <row r="22" spans="1:7" ht="13.50" thickBot="1" customHeight="1">
      <c r="A22" s="1" t="s">
        <v>40</v>
      </c>
      <c r="B22" s="1"/>
      <c r="C22" s="10" t="s">
        <v>41</v>
      </c>
      <c r="D22" s="1" t="s">
        <v>42</v>
      </c>
      <c r="E22" s="13">
        <v>0.197</v>
      </c>
      <c r="F22" s="14">
        <v>5997.35</v>
      </c>
      <c r="G22" s="14">
        <f ca="1">ROUND(INDIRECT(ADDRESS(ROW()+(0), COLUMN()+(-2), 1))*INDIRECT(ADDRESS(ROW()+(0), COLUMN()+(-1), 1)), 2)</f>
        <v>1181.48</v>
      </c>
    </row>
    <row r="23" spans="1:7" ht="13.50" thickBot="1" customHeight="1">
      <c r="A23" s="15"/>
      <c r="B23" s="15"/>
      <c r="C23" s="15"/>
      <c r="D23" s="15"/>
      <c r="E23" s="9" t="s">
        <v>43</v>
      </c>
      <c r="F23" s="9"/>
      <c r="G23" s="17">
        <f ca="1">ROUND(SUM(INDIRECT(ADDRESS(ROW()+(-1), COLUMN()+(0), 1)),INDIRECT(ADDRESS(ROW()+(-2), COLUMN()+(0), 1))), 2)</f>
        <v>2821.94</v>
      </c>
    </row>
    <row r="24" spans="1:7" ht="13.50" thickBot="1" customHeight="1">
      <c r="A24" s="15">
        <v>4</v>
      </c>
      <c r="B24" s="15"/>
      <c r="C24" s="15"/>
      <c r="D24" s="18" t="s">
        <v>44</v>
      </c>
      <c r="E24" s="18"/>
      <c r="F24" s="15"/>
      <c r="G24" s="15"/>
    </row>
    <row r="25" spans="1:7" ht="13.50" thickBot="1" customHeight="1">
      <c r="A25" s="19"/>
      <c r="B25" s="19"/>
      <c r="C25" s="20" t="s">
        <v>45</v>
      </c>
      <c r="D25" s="19" t="s">
        <v>46</v>
      </c>
      <c r="E25" s="13">
        <v>2</v>
      </c>
      <c r="F25" s="14">
        <f ca="1">ROUND(SUM(INDIRECT(ADDRESS(ROW()+(-2), COLUMN()+(1), 1)),INDIRECT(ADDRESS(ROW()+(-6), COLUMN()+(1), 1)),INDIRECT(ADDRESS(ROW()+(-10), COLUMN()+(1), 1))), 2)</f>
        <v>11120.5</v>
      </c>
      <c r="G25" s="14">
        <f ca="1">ROUND(INDIRECT(ADDRESS(ROW()+(0), COLUMN()+(-2), 1))*INDIRECT(ADDRESS(ROW()+(0), COLUMN()+(-1), 1))/100, 2)</f>
        <v>222.41</v>
      </c>
    </row>
    <row r="26" spans="1:7" ht="13.50" thickBot="1" customHeight="1">
      <c r="A26" s="8"/>
      <c r="B26" s="8"/>
      <c r="C26" s="8"/>
      <c r="D26" s="8"/>
      <c r="E26" s="21" t="s">
        <v>47</v>
      </c>
      <c r="F26" s="21"/>
      <c r="G26" s="22">
        <f ca="1">ROUND(SUM(INDIRECT(ADDRESS(ROW()+(-1), COLUMN()+(0), 1)),INDIRECT(ADDRESS(ROW()+(-3), COLUMN()+(0), 1)),INDIRECT(ADDRESS(ROW()+(-7), COLUMN()+(0), 1)),INDIRECT(ADDRESS(ROW()+(-11), COLUMN()+(0), 1))), 2)</f>
        <v>11342.9</v>
      </c>
    </row>
  </sheetData>
  <mergeCells count="30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B22"/>
    <mergeCell ref="A23:B23"/>
    <mergeCell ref="E23:F23"/>
    <mergeCell ref="A24:B24"/>
    <mergeCell ref="D24:E24"/>
    <mergeCell ref="A25:B25"/>
    <mergeCell ref="A26:B26"/>
    <mergeCell ref="E26:F26"/>
  </mergeCells>
  <pageMargins left="0.147638" right="0.147638" top="0.206693" bottom="0.206693" header="0.0" footer="0.0"/>
  <pageSetup paperSize="9" orientation="portrait"/>
  <rowBreaks count="0" manualBreakCount="0">
    </rowBreaks>
</worksheet>
</file>