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<sst xmlns="http://schemas.openxmlformats.org/spreadsheetml/2006/main" count="46" uniqueCount="46">
  <si>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</si>
  <si>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UII020</t>
  </si>
  <si>
    <t xml:space="preserve">Ud</t>
  </si>
  <si>
    <t xml:space="preserve">Farola para alumbrado de zonas peatonales.</t>
  </si>
  <si>
    <r>
      <rPr>
        <sz val="8.25"/>
        <color rgb="FF000000"/>
        <rFont val="Arial"/>
        <family val="2"/>
      </rPr>
      <t xml:space="preserve">Farola con distribución de luz radialmente asimétrica, con luminaria rectangular de 1100x155x95 mm, columna de 4600 mm, con lámpara LED de 50 W, con cuerpo de aluminio inyectado, aluminio y acero inoxidable, vidrio de seguridad, reflector de aluminio puro anodizado, clase de protección I, grado de protección IP65, con placa de anclaje y pernos, con caja de conexión y protección, con fusibles, toma de tierra con pica y cámara de paso y derivación de 40x40x60 cm, con marco y tapa de fierro fundido. Incluso lámparas. El precio no incluye la excavación de la fundación ni la formación de la fundación.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</si>
  <si>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</si>
  <si>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</si>
  <si>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</si>
  <si>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</si>
  <si>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</si>
  <si>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</si>
  <si>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</si>
  <si>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mt34www020</t>
  </si>
  <si>
    <t xml:space="preserve">Ud</t>
  </si>
  <si>
    <t xml:space="preserve">Cámara de paso y derivación de 40x40x60 cm, con marco y tapa de fierro fundido.</t>
  </si>
  <si>
    <t xml:space="preserve">mt34www040</t>
  </si>
  <si>
    <t xml:space="preserve">Ud</t>
  </si>
  <si>
    <t xml:space="preserve">Caja de conexión y protección, con fusibles.</t>
  </si>
  <si>
    <t xml:space="preserve">mt35ttc010b</t>
  </si>
  <si>
    <t xml:space="preserve">m</t>
  </si>
  <si>
    <t xml:space="preserve">Conductor de cobre desnudo, de 35 mm².</t>
  </si>
  <si>
    <t xml:space="preserve">mt35tte010a</t>
  </si>
  <si>
    <t xml:space="preserve">Ud</t>
  </si>
  <si>
    <t xml:space="preserve">Electrodo para red de toma de tierra cobreado con 300 µm, fabricado en acero, de 14 mm de diámetro y 1,5 m de longitud.</t>
  </si>
  <si>
    <t xml:space="preserve">mt34beg100a</t>
  </si>
  <si>
    <t xml:space="preserve">Ud</t>
  </si>
  <si>
    <t xml:space="preserve">Farola con distribución de luz radialmente asimétrica, con luminaria rectangular de 1100x155x95 mm, columna de 4600 mm, con lámpara LED de 50 W, con cuerpo de aluminio inyectado, aluminio y acero inoxidable, vidrio de seguridad, reflector de aluminio puro anodizado, clase de protección I, grado de protección IP65, con placa de anclaje y pernos.</t>
  </si>
  <si>
    <t xml:space="preserve">Subtotal materiales:</t>
  </si>
  <si>
    <t xml:space="preserve">Maquinaria</t>
  </si>
  <si>
    <t xml:space="preserve">mq04cag010c</t>
  </si>
  <si>
    <t xml:space="preserve">h</t>
  </si>
  <si>
    <t xml:space="preserve">Camión con grúa de hasta 12 t.</t>
  </si>
  <si>
    <t xml:space="preserve">Subtotal maquinaria:</t>
  </si>
  <si>
    <t xml:space="preserve">Mano de obra</t>
  </si>
  <si>
    <t xml:space="preserve">mo003</t>
  </si>
  <si>
    <t xml:space="preserve">h</t>
  </si>
  <si>
    <t xml:space="preserve">Maestro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</si>
  <si>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</si>
  <si>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</si>
  <si>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</si>
  <si>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</si>
  <si>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</si>
  <si>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</si>
  <si>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</si>
  <si>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$ 2.044.774,73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</si>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</sst>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63" customWidth="1"/>
    <col min="2" max="2" width="6.12" customWidth="1"/>
    <col min="3" max="3" width="0.68" customWidth="1"/>
    <col min="4" max="4" width="7.65" customWidth="1"/>
    <col min="5" max="5" width="66.30" customWidth="1"/>
    <col min="6" max="6" width="10.20" customWidth="1"/>
    <col min="7" max="7" width="15.81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90299.1</v>
      </c>
      <c r="H10" s="12">
        <f ca="1">ROUND(INDIRECT(ADDRESS(ROW()+(0), COLUMN()+(-2), 1))*INDIRECT(ADDRESS(ROW()+(0), COLUMN()+(-1), 1)), 2)</f>
        <v>90299.1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7343.67</v>
      </c>
      <c r="H11" s="12">
        <f ca="1">ROUND(INDIRECT(ADDRESS(ROW()+(0), COLUMN()+(-2), 1))*INDIRECT(ADDRESS(ROW()+(0), COLUMN()+(-1), 1)), 2)</f>
        <v>7343.67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2</v>
      </c>
      <c r="G12" s="12">
        <v>3179.99</v>
      </c>
      <c r="H12" s="12">
        <f ca="1">ROUND(INDIRECT(ADDRESS(ROW()+(0), COLUMN()+(-2), 1))*INDIRECT(ADDRESS(ROW()+(0), COLUMN()+(-1), 1)), 2)</f>
        <v>6359.98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18106.7</v>
      </c>
      <c r="H13" s="12">
        <f ca="1">ROUND(INDIRECT(ADDRESS(ROW()+(0), COLUMN()+(-2), 1))*INDIRECT(ADDRESS(ROW()+(0), COLUMN()+(-1), 1)), 2)</f>
        <v>18106.7</v>
      </c>
    </row>
    <row r="14" spans="1:8" ht="55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1</v>
      </c>
      <c r="G14" s="14">
        <v>3.60259e+006</v>
      </c>
      <c r="H14" s="14">
        <f ca="1">ROUND(INDIRECT(ADDRESS(ROW()+(0), COLUMN()+(-2), 1))*INDIRECT(ADDRESS(ROW()+(0), COLUMN()+(-1), 1)), 2)</f>
        <v>3.60259e+006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3.7247e+006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1.159</v>
      </c>
      <c r="G17" s="14">
        <v>41934.5</v>
      </c>
      <c r="H17" s="14">
        <f ca="1">ROUND(INDIRECT(ADDRESS(ROW()+(0), COLUMN()+(-2), 1))*INDIRECT(ADDRESS(ROW()+(0), COLUMN()+(-1), 1)), 2)</f>
        <v>48602.1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48602.1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1">
        <v>0.617</v>
      </c>
      <c r="G20" s="12">
        <v>8556.75</v>
      </c>
      <c r="H20" s="12">
        <f ca="1">ROUND(INDIRECT(ADDRESS(ROW()+(0), COLUMN()+(-2), 1))*INDIRECT(ADDRESS(ROW()+(0), COLUMN()+(-1), 1)), 2)</f>
        <v>5279.51</v>
      </c>
    </row>
    <row r="21" spans="1:8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3">
        <v>0.617</v>
      </c>
      <c r="G21" s="14">
        <v>6212.96</v>
      </c>
      <c r="H21" s="14">
        <f ca="1">ROUND(INDIRECT(ADDRESS(ROW()+(0), COLUMN()+(-2), 1))*INDIRECT(ADDRESS(ROW()+(0), COLUMN()+(-1), 1)), 2)</f>
        <v>3833.4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2)</f>
        <v>9112.91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42</v>
      </c>
      <c r="E24" s="19" t="s">
        <v>43</v>
      </c>
      <c r="F24" s="13">
        <v>2</v>
      </c>
      <c r="G24" s="14">
        <f ca="1">ROUND(SUM(INDIRECT(ADDRESS(ROW()+(-2), COLUMN()+(1), 1)),INDIRECT(ADDRESS(ROW()+(-6), COLUMN()+(1), 1)),INDIRECT(ADDRESS(ROW()+(-9), COLUMN()+(1), 1))), 2)</f>
        <v>3.78242e+006</v>
      </c>
      <c r="H24" s="14">
        <f ca="1">ROUND(INDIRECT(ADDRESS(ROW()+(0), COLUMN()+(-2), 1))*INDIRECT(ADDRESS(ROW()+(0), COLUMN()+(-1), 1))/100, 2)</f>
        <v>75648.3</v>
      </c>
    </row>
    <row r="25" spans="1:8" ht="13.50" thickBot="1" customHeight="1">
      <c r="A25" s="21" t="s">
        <v>44</v>
      </c>
      <c r="B25" s="21"/>
      <c r="C25" s="21"/>
      <c r="D25" s="22"/>
      <c r="E25" s="23"/>
      <c r="F25" s="24" t="s">
        <v>45</v>
      </c>
      <c r="G25" s="25"/>
      <c r="H25" s="26">
        <f ca="1">ROUND(SUM(INDIRECT(ADDRESS(ROW()+(-1), COLUMN()+(0), 1)),INDIRECT(ADDRESS(ROW()+(-3), COLUMN()+(0), 1)),INDIRECT(ADDRESS(ROW()+(-7), COLUMN()+(0), 1)),INDIRECT(ADDRESS(ROW()+(-10), COLUMN()+(0), 1))), 2)</f>
        <v>3.85807e+006</v>
      </c>
    </row>
  </sheetData>
  <mergeCells count="29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