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<sst xmlns="http://schemas.openxmlformats.org/spreadsheetml/2006/main" count="49" uniqueCount="49">
  <si>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</si>
  <si>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UBC010</t>
  </si>
  <si>
    <t xml:space="preserve">m</t>
  </si>
  <si>
    <t xml:space="preserve">Conducción enterrada de agua para instalación centralizada de calefacción.</t>
  </si>
  <si>
    <r>
      <rPr>
        <sz val="8.25"/>
        <color rgb="FF000000"/>
        <rFont val="Arial"/>
        <family val="2"/>
      </rPr>
      <t xml:space="preserve">Conducción enterrada de agua para instalación centralizada de calefacción de grupos de viviendas unifamiliares formada por tubería para calefacción, modelo Ecoflex Thermo VIP Single "UPONOR IBERIA", de 140 mm de diámetro, compuesta por tubo de polietileno reticulado (PE-X) con barrera de oxígeno (EVOH) de 40 mm de diámetro y 3,7 mm de espesor, presión máxima de trabajo 6 bar, temperatura máxima de trabajo 95°C, preaislado térmicamente con una capa exterior de espuma de polietileno reticulado (PE-X) y una capa interior de panel aislado al vacío (VIP) y protegido mecánicamente con tubo corrugado de polietileno de alta densidad (PEAD/HDPE), colocada sobre lecho de arena de 10 cm de espesor, debidamente compactada y nivelada con pisón vibrante de guiado manual, relleno lateral compactando hasta los riñones y posterior relleno con la misma arena hasta 15 cm por encima de la generatriz superior de la tubería. Incluso accesorios de unión y kits de aislamiento. El precio no incluye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</si>
  <si>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</si>
  <si>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</si>
  <si>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</si>
  <si>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</si>
  <si>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</si>
  <si>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</si>
  <si>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</si>
  <si>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mt37scu009y</t>
  </si>
  <si>
    <t xml:space="preserve">m</t>
  </si>
  <si>
    <t xml:space="preserve">Tubería para calefacción, modelo Ecoflex Thermo VIP Single "UPONOR IBERIA", de 140 mm de diámetro, compuesta por tubo de polietileno reticulado (PE-X) con barrera de oxígeno (EVOH) de 40 mm de diámetro y 3,7 mm de espesor, presión máxima de trabajo 6 bar, temperatura máxima de trabajo 95°C, preaislado térmicamente con una capa exterior de espuma de polietileno reticulado (PE-X) y una capa interior de panel aislado al vacío (VIP) y protegido mecánicamente con tubo corrugado de polietileno de alta densidad (PEAD/HDPE).</t>
  </si>
  <si>
    <t xml:space="preserve">mt37scu109i</t>
  </si>
  <si>
    <t xml:space="preserve">Ud</t>
  </si>
  <si>
    <t xml:space="preserve">Accesorios de unión y kits de aislamiento para tubería modelo Ecoflex Thermo VIP Single "UPONOR IBERIA", de 40 mm de diámetro.</t>
  </si>
  <si>
    <t xml:space="preserve">mt01ara010a</t>
  </si>
  <si>
    <t xml:space="preserve">m³</t>
  </si>
  <si>
    <t xml:space="preserve">Arena con granulometría de 0 a 5 mm de diámetro, limpia.</t>
  </si>
  <si>
    <t xml:space="preserve">Subtotal materiales:</t>
  </si>
  <si>
    <t xml:space="preserve">Maquinaria</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</si>
  <si>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</si>
  <si>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</si>
  <si>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</si>
  <si>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</si>
  <si>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</si>
  <si>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</si>
  <si>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maquinaria:</t>
  </si>
  <si>
    <t xml:space="preserve">Mano de obra</t>
  </si>
  <si>
    <t xml:space="preserve">mo004</t>
  </si>
  <si>
    <t xml:space="preserve">h</t>
  </si>
  <si>
    <t xml:space="preserve">Maestro 1ª calefactor.</t>
  </si>
  <si>
    <t xml:space="preserve">mo103</t>
  </si>
  <si>
    <t xml:space="preserve">h</t>
  </si>
  <si>
    <t xml:space="preserve">Ayudante calefactor.</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</si>
  <si>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</si>
  <si>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</si>
  <si>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</si>
  <si>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</si>
  <si>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</si>
  <si>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</si>
  <si>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</si>
  <si>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</si>
  <si>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</si>
  <si>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</si>
  <si>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$ 6.954,95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</si>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</sst>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69.87"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64767.4</v>
      </c>
      <c r="H10" s="12">
        <f ca="1">ROUND(INDIRECT(ADDRESS(ROW()+(0), COLUMN()+(-2), 1))*INDIRECT(ADDRESS(ROW()+(0), COLUMN()+(-1), 1)), 2)</f>
        <v>64767.4</v>
      </c>
    </row>
    <row r="11" spans="1:8" ht="24.00" thickBot="1" customHeight="1">
      <c r="A11" s="1" t="s">
        <v>15</v>
      </c>
      <c r="B11" s="1"/>
      <c r="C11" s="10" t="s">
        <v>16</v>
      </c>
      <c r="D11" s="10"/>
      <c r="E11" s="1" t="s">
        <v>17</v>
      </c>
      <c r="F11" s="11">
        <v>0.1</v>
      </c>
      <c r="G11" s="12">
        <v>64767.4</v>
      </c>
      <c r="H11" s="12">
        <f ca="1">ROUND(INDIRECT(ADDRESS(ROW()+(0), COLUMN()+(-2), 1))*INDIRECT(ADDRESS(ROW()+(0), COLUMN()+(-1), 1)), 2)</f>
        <v>6476.74</v>
      </c>
    </row>
    <row r="12" spans="1:8" ht="13.50" thickBot="1" customHeight="1">
      <c r="A12" s="1" t="s">
        <v>18</v>
      </c>
      <c r="B12" s="1"/>
      <c r="C12" s="10" t="s">
        <v>19</v>
      </c>
      <c r="D12" s="10"/>
      <c r="E12" s="1" t="s">
        <v>20</v>
      </c>
      <c r="F12" s="13">
        <v>0.156</v>
      </c>
      <c r="G12" s="14">
        <v>9416.47</v>
      </c>
      <c r="H12" s="14">
        <f ca="1">ROUND(INDIRECT(ADDRESS(ROW()+(0), COLUMN()+(-2), 1))*INDIRECT(ADDRESS(ROW()+(0), COLUMN()+(-1), 1)), 2)</f>
        <v>1468.97</v>
      </c>
    </row>
    <row r="13" spans="1:8" ht="13.50" thickBot="1" customHeight="1">
      <c r="A13" s="15"/>
      <c r="B13" s="15"/>
      <c r="C13" s="15"/>
      <c r="D13" s="15"/>
      <c r="E13" s="15"/>
      <c r="F13" s="9" t="s">
        <v>21</v>
      </c>
      <c r="G13" s="9"/>
      <c r="H13" s="17">
        <f ca="1">ROUND(SUM(INDIRECT(ADDRESS(ROW()+(-1), COLUMN()+(0), 1)),INDIRECT(ADDRESS(ROW()+(-2), COLUMN()+(0), 1)),INDIRECT(ADDRESS(ROW()+(-3), COLUMN()+(0), 1))), 2)</f>
        <v>72713.1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0.056</v>
      </c>
      <c r="G15" s="12">
        <v>26156.2</v>
      </c>
      <c r="H15" s="12">
        <f ca="1">ROUND(INDIRECT(ADDRESS(ROW()+(0), COLUMN()+(-2), 1))*INDIRECT(ADDRESS(ROW()+(0), COLUMN()+(-1), 1)), 2)</f>
        <v>1464.75</v>
      </c>
    </row>
    <row r="16" spans="1:8" ht="13.50" thickBot="1" customHeight="1">
      <c r="A16" s="1" t="s">
        <v>26</v>
      </c>
      <c r="B16" s="1"/>
      <c r="C16" s="10" t="s">
        <v>27</v>
      </c>
      <c r="D16" s="10"/>
      <c r="E16" s="1" t="s">
        <v>28</v>
      </c>
      <c r="F16" s="13">
        <v>0.136</v>
      </c>
      <c r="G16" s="14">
        <v>2506.76</v>
      </c>
      <c r="H16" s="14">
        <f ca="1">ROUND(INDIRECT(ADDRESS(ROW()+(0), COLUMN()+(-2), 1))*INDIRECT(ADDRESS(ROW()+(0), COLUMN()+(-1), 1)), 2)</f>
        <v>340.92</v>
      </c>
    </row>
    <row r="17" spans="1:8" ht="13.50" thickBot="1" customHeight="1">
      <c r="A17" s="15"/>
      <c r="B17" s="15"/>
      <c r="C17" s="15"/>
      <c r="D17" s="15"/>
      <c r="E17" s="15"/>
      <c r="F17" s="9" t="s">
        <v>29</v>
      </c>
      <c r="G17" s="9"/>
      <c r="H17" s="17">
        <f ca="1">ROUND(SUM(INDIRECT(ADDRESS(ROW()+(-1), COLUMN()+(0), 1)),INDIRECT(ADDRESS(ROW()+(-2), COLUMN()+(0), 1))), 2)</f>
        <v>1805.67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0.029</v>
      </c>
      <c r="G19" s="12">
        <v>8556.75</v>
      </c>
      <c r="H19" s="12">
        <f ca="1">ROUND(INDIRECT(ADDRESS(ROW()+(0), COLUMN()+(-2), 1))*INDIRECT(ADDRESS(ROW()+(0), COLUMN()+(-1), 1)), 2)</f>
        <v>248.15</v>
      </c>
    </row>
    <row r="20" spans="1:8" ht="13.50" thickBot="1" customHeight="1">
      <c r="A20" s="1" t="s">
        <v>34</v>
      </c>
      <c r="B20" s="1"/>
      <c r="C20" s="10" t="s">
        <v>35</v>
      </c>
      <c r="D20" s="10"/>
      <c r="E20" s="1" t="s">
        <v>36</v>
      </c>
      <c r="F20" s="11">
        <v>0.029</v>
      </c>
      <c r="G20" s="12">
        <v>6212.96</v>
      </c>
      <c r="H20" s="12">
        <f ca="1">ROUND(INDIRECT(ADDRESS(ROW()+(0), COLUMN()+(-2), 1))*INDIRECT(ADDRESS(ROW()+(0), COLUMN()+(-1), 1)), 2)</f>
        <v>180.18</v>
      </c>
    </row>
    <row r="21" spans="1:8" ht="13.50" thickBot="1" customHeight="1">
      <c r="A21" s="1" t="s">
        <v>37</v>
      </c>
      <c r="B21" s="1"/>
      <c r="C21" s="10" t="s">
        <v>38</v>
      </c>
      <c r="D21" s="10"/>
      <c r="E21" s="1" t="s">
        <v>39</v>
      </c>
      <c r="F21" s="11">
        <v>0.056</v>
      </c>
      <c r="G21" s="12">
        <v>8327.21</v>
      </c>
      <c r="H21" s="12">
        <f ca="1">ROUND(INDIRECT(ADDRESS(ROW()+(0), COLUMN()+(-2), 1))*INDIRECT(ADDRESS(ROW()+(0), COLUMN()+(-1), 1)), 2)</f>
        <v>466.32</v>
      </c>
    </row>
    <row r="22" spans="1:8" ht="13.50" thickBot="1" customHeight="1">
      <c r="A22" s="1" t="s">
        <v>40</v>
      </c>
      <c r="B22" s="1"/>
      <c r="C22" s="10" t="s">
        <v>41</v>
      </c>
      <c r="D22" s="10"/>
      <c r="E22" s="1" t="s">
        <v>42</v>
      </c>
      <c r="F22" s="13">
        <v>0.056</v>
      </c>
      <c r="G22" s="14">
        <v>6224.8</v>
      </c>
      <c r="H22" s="14">
        <f ca="1">ROUND(INDIRECT(ADDRESS(ROW()+(0), COLUMN()+(-2), 1))*INDIRECT(ADDRESS(ROW()+(0), COLUMN()+(-1), 1)), 2)</f>
        <v>348.59</v>
      </c>
    </row>
    <row r="23" spans="1:8" ht="13.50" thickBot="1" customHeight="1">
      <c r="A23" s="15"/>
      <c r="B23" s="15"/>
      <c r="C23" s="15"/>
      <c r="D23" s="15"/>
      <c r="E23" s="15"/>
      <c r="F23" s="9" t="s">
        <v>43</v>
      </c>
      <c r="G23" s="9"/>
      <c r="H23" s="17">
        <f ca="1">ROUND(SUM(INDIRECT(ADDRESS(ROW()+(-1), COLUMN()+(0), 1)),INDIRECT(ADDRESS(ROW()+(-2), COLUMN()+(0), 1)),INDIRECT(ADDRESS(ROW()+(-3), COLUMN()+(0), 1)),INDIRECT(ADDRESS(ROW()+(-4), COLUMN()+(0), 1))), 2)</f>
        <v>1243.24</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1)),INDIRECT(ADDRESS(ROW()+(-8), COLUMN()+(1), 1)),INDIRECT(ADDRESS(ROW()+(-12), COLUMN()+(1), 1))), 2)</f>
        <v>75762</v>
      </c>
      <c r="H25" s="14">
        <f ca="1">ROUND(INDIRECT(ADDRESS(ROW()+(0), COLUMN()+(-2), 1))*INDIRECT(ADDRESS(ROW()+(0), COLUMN()+(-1), 1))/100, 2)</f>
        <v>1515.24</v>
      </c>
    </row>
    <row r="26" spans="1:8" ht="13.50" thickBot="1" customHeight="1">
      <c r="A26" s="21" t="s">
        <v>47</v>
      </c>
      <c r="B26" s="21"/>
      <c r="C26" s="22"/>
      <c r="D26" s="22"/>
      <c r="E26" s="23"/>
      <c r="F26" s="24" t="s">
        <v>48</v>
      </c>
      <c r="G26" s="25"/>
      <c r="H26" s="26">
        <f ca="1">ROUND(SUM(INDIRECT(ADDRESS(ROW()+(-1), COLUMN()+(0), 1)),INDIRECT(ADDRESS(ROW()+(-3), COLUMN()+(0), 1)),INDIRECT(ADDRESS(ROW()+(-9), COLUMN()+(0), 1)),INDIRECT(ADDRESS(ROW()+(-13), COLUMN()+(0), 1))), 2)</f>
        <v>77277.3</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