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<sst xmlns="http://schemas.openxmlformats.org/spreadsheetml/2006/main" count="41" uniqueCount="41">
  <si>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</si>
  <si>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SCM024</t>
  </si>
  <si>
    <t xml:space="preserve">Ud</t>
  </si>
  <si>
    <t xml:space="preserve">Mobiliario completo en cocina con frente rechapado.</t>
  </si>
  <si>
    <r>
      <rPr>
        <sz val="8.25"/>
        <color rgb="FF000000"/>
        <rFont val="Arial"/>
        <family val="2"/>
      </rPr>
      <t xml:space="preserve">Mobiliario completo en cocina compuesto por 3,5 m de muebles bajos con zócalo inferior y 3,5 m de muebles altos, realizado con frentes de cocina rechapados en sus caras y cantos con chapa de madera de roble de 0,6 mm de espesor, acabados con barniz de poliuretano y núcleo de tablero de partículas de interior, para uso en ambiente seco, de 19 mm de espesor;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perillones, sistemas de apertura automática, y otros herrajes de la serie básica, fijados en los frentes de cocina. El precio no incluye la cubierta, los electrodomésticos ni el lavaplatos.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</si>
  <si>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</si>
  <si>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</si>
  <si>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</si>
  <si>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</si>
  <si>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</si>
  <si>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</si>
  <si>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</si>
  <si>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</si>
  <si>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</si>
  <si>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</si>
  <si>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</si>
  <si>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</si>
  <si>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</si>
  <si>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mt32muh120aaa</t>
  </si>
  <si>
    <t xml:space="preserve">m</t>
  </si>
  <si>
    <t xml:space="preserve">Frente rechapado para muebles bajos de cocina de 70 cm de altura, compuesto por un núcleo de tablero de partículas de interior, para uso en ambiente seco, de 19 mm de espesor, rechapado en sus caras y cantos con chapa de madera de roble de 0,6 mm de espesor, acabado con barniz de poliuretano. Incluso tiradores, perillones, sistemas de apertura automática, y otros herrajes de la serie básica.</t>
  </si>
  <si>
    <t xml:space="preserve">mt32muh110aaa</t>
  </si>
  <si>
    <t xml:space="preserve">m</t>
  </si>
  <si>
    <t xml:space="preserve">Frente rechapado para muebles altos de cocina de 70 cm de altura, compuesto por un núcleo de tablero de partículas de interior, para uso en ambiente seco, de 19 mm de espesor, rechapado en sus caras y cantos con chapa de madera de roble de 0,6 mm de espesor, acabado con barniz de poliuretano. Incluso tiradores, perillones, sistemas de apertura automática, y otros herrajes de la serie básica.</t>
  </si>
  <si>
    <t xml:space="preserve">mt32muh121aa</t>
  </si>
  <si>
    <t xml:space="preserve">m</t>
  </si>
  <si>
    <t xml:space="preserve">Zócalo rechapado para muebles bajos de cocina, compuesto por un núcleo de tablero de partículas de interior, para uso en ambiente seco, de 19 mm de espesor, rechapado en sus caras y cantos con chapa de madera de roble de 0,6 mm de espesor, acabado con barniz de poliuretano. Incluso remates.</t>
  </si>
  <si>
    <t xml:space="preserve">Subtotal materiales:</t>
  </si>
  <si>
    <t xml:space="preserve">Mano de obra</t>
  </si>
  <si>
    <t xml:space="preserve">mo017</t>
  </si>
  <si>
    <t xml:space="preserve">h</t>
  </si>
  <si>
    <t xml:space="preserve">Maestro 1ª carpintero.</t>
  </si>
  <si>
    <t xml:space="preserve">mo058</t>
  </si>
  <si>
    <t xml:space="preserve">h</t>
  </si>
  <si>
    <t xml:space="preserve">Ayudante carpintero.</t>
  </si>
  <si>
    <t xml:space="preserve">Subtotal mano de obra:</t>
  </si>
  <si>
    <t xml:space="preserve">Herramientas</t>
  </si>
  <si>
    <t xml:space="preserve">%</t>
  </si>
  <si>
    <t xml:space="preserve">Herramientas</t>
  </si>
  <si>
    <t xml:space="preserve">Coste de mantenimiento decenal: $ 274.142,69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</si>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</sst>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7.65" customWidth="1"/>
    <col min="4" max="4" width="68.51" customWidth="1"/>
    <col min="5" max="5" width="10.54" customWidth="1"/>
    <col min="6" max="6" width="13.43"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3.5</v>
      </c>
      <c r="F10" s="12">
        <v>57159.7</v>
      </c>
      <c r="G10" s="12">
        <f ca="1">ROUND(INDIRECT(ADDRESS(ROW()+(0), COLUMN()+(-2), 1))*INDIRECT(ADDRESS(ROW()+(0), COLUMN()+(-1), 1)), 2)</f>
        <v>200059</v>
      </c>
    </row>
    <row r="11" spans="1:7" ht="66.00" thickBot="1" customHeight="1">
      <c r="A11" s="1" t="s">
        <v>15</v>
      </c>
      <c r="B11" s="1"/>
      <c r="C11" s="10" t="s">
        <v>16</v>
      </c>
      <c r="D11" s="1" t="s">
        <v>17</v>
      </c>
      <c r="E11" s="11">
        <v>3.5</v>
      </c>
      <c r="F11" s="12">
        <v>57878.9</v>
      </c>
      <c r="G11" s="12">
        <f ca="1">ROUND(INDIRECT(ADDRESS(ROW()+(0), COLUMN()+(-2), 1))*INDIRECT(ADDRESS(ROW()+(0), COLUMN()+(-1), 1)), 2)</f>
        <v>202576</v>
      </c>
    </row>
    <row r="12" spans="1:7" ht="66.00" thickBot="1" customHeight="1">
      <c r="A12" s="1" t="s">
        <v>18</v>
      </c>
      <c r="B12" s="1"/>
      <c r="C12" s="10" t="s">
        <v>19</v>
      </c>
      <c r="D12" s="1" t="s">
        <v>20</v>
      </c>
      <c r="E12" s="11">
        <v>3.5</v>
      </c>
      <c r="F12" s="12">
        <v>33946.9</v>
      </c>
      <c r="G12" s="12">
        <f ca="1">ROUND(INDIRECT(ADDRESS(ROW()+(0), COLUMN()+(-2), 1))*INDIRECT(ADDRESS(ROW()+(0), COLUMN()+(-1), 1)), 2)</f>
        <v>118814</v>
      </c>
    </row>
    <row r="13" spans="1:7" ht="66.00" thickBot="1" customHeight="1">
      <c r="A13" s="1" t="s">
        <v>21</v>
      </c>
      <c r="B13" s="1"/>
      <c r="C13" s="10" t="s">
        <v>22</v>
      </c>
      <c r="D13" s="1" t="s">
        <v>23</v>
      </c>
      <c r="E13" s="11">
        <v>3.5</v>
      </c>
      <c r="F13" s="12">
        <v>28308.3</v>
      </c>
      <c r="G13" s="12">
        <f ca="1">ROUND(INDIRECT(ADDRESS(ROW()+(0), COLUMN()+(-2), 1))*INDIRECT(ADDRESS(ROW()+(0), COLUMN()+(-1), 1)), 2)</f>
        <v>99078.9</v>
      </c>
    </row>
    <row r="14" spans="1:7" ht="45.00" thickBot="1" customHeight="1">
      <c r="A14" s="1" t="s">
        <v>24</v>
      </c>
      <c r="B14" s="1"/>
      <c r="C14" s="10" t="s">
        <v>25</v>
      </c>
      <c r="D14" s="1" t="s">
        <v>26</v>
      </c>
      <c r="E14" s="13">
        <v>3.5</v>
      </c>
      <c r="F14" s="14">
        <v>7918.66</v>
      </c>
      <c r="G14" s="14">
        <f ca="1">ROUND(INDIRECT(ADDRESS(ROW()+(0), COLUMN()+(-2), 1))*INDIRECT(ADDRESS(ROW()+(0), COLUMN()+(-1), 1)), 2)</f>
        <v>27715.3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648244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7.794</v>
      </c>
      <c r="F17" s="12">
        <v>8816.91</v>
      </c>
      <c r="G17" s="12">
        <f ca="1">ROUND(INDIRECT(ADDRESS(ROW()+(0), COLUMN()+(-2), 1))*INDIRECT(ADDRESS(ROW()+(0), COLUMN()+(-1), 1)), 2)</f>
        <v>68719</v>
      </c>
    </row>
    <row r="18" spans="1:7" ht="13.50" thickBot="1" customHeight="1">
      <c r="A18" s="1" t="s">
        <v>32</v>
      </c>
      <c r="B18" s="1"/>
      <c r="C18" s="10" t="s">
        <v>33</v>
      </c>
      <c r="D18" s="1" t="s">
        <v>34</v>
      </c>
      <c r="E18" s="13">
        <v>7.794</v>
      </c>
      <c r="F18" s="14">
        <v>6536.31</v>
      </c>
      <c r="G18" s="14">
        <f ca="1">ROUND(INDIRECT(ADDRESS(ROW()+(0), COLUMN()+(-2), 1))*INDIRECT(ADDRESS(ROW()+(0), COLUMN()+(-1), 1)), 2)</f>
        <v>50944</v>
      </c>
    </row>
    <row r="19" spans="1:7" ht="13.50" thickBot="1" customHeight="1">
      <c r="A19" s="15"/>
      <c r="B19" s="15"/>
      <c r="C19" s="15"/>
      <c r="D19" s="15"/>
      <c r="E19" s="9" t="s">
        <v>35</v>
      </c>
      <c r="F19" s="9"/>
      <c r="G19" s="17">
        <f ca="1">ROUND(SUM(INDIRECT(ADDRESS(ROW()+(-1), COLUMN()+(0), 1)),INDIRECT(ADDRESS(ROW()+(-2), COLUMN()+(0), 1))), 2)</f>
        <v>119663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767907</v>
      </c>
      <c r="G21" s="14">
        <f ca="1">ROUND(INDIRECT(ADDRESS(ROW()+(0), COLUMN()+(-2), 1))*INDIRECT(ADDRESS(ROW()+(0), COLUMN()+(-1), 1))/100, 2)</f>
        <v>15358.1</v>
      </c>
    </row>
    <row r="22" spans="1:7" ht="13.50" thickBot="1" customHeight="1">
      <c r="A22" s="21" t="s">
        <v>39</v>
      </c>
      <c r="B22" s="21"/>
      <c r="C22" s="22"/>
      <c r="D22" s="23"/>
      <c r="E22" s="24" t="s">
        <v>40</v>
      </c>
      <c r="F22" s="25"/>
      <c r="G22" s="26">
        <f ca="1">ROUND(SUM(INDIRECT(ADDRESS(ROW()+(-1), COLUMN()+(0), 1)),INDIRECT(ADDRESS(ROW()+(-3), COLUMN()+(0), 1)),INDIRECT(ADDRESS(ROW()+(-7), COLUMN()+(0), 1))), 2)</f>
        <v>783265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