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<sst xmlns="http://schemas.openxmlformats.org/spreadsheetml/2006/main" count="41" uniqueCount="41">
  <si>
    <t xml:space="preserve"/>
  </si>
  <si>
    <t xml:space="preserve">SAE010</t>
  </si>
  <si>
    <t xml:space="preserve">Ud</t>
  </si>
  <si>
    <t xml:space="preserve">Bidé de porcelana sanitaria "ROCA".</t>
  </si>
  <si>
    <r>
      <rPr>
        <sz val="8.25"/>
        <color rgb="FF000000"/>
        <rFont val="Arial"/>
        <family val="2"/>
      </rPr>
      <t xml:space="preserve">Bidé, de porcelana sanitaria, modelo Meridian "ROCA", color Blanco, de 360x560x400 mm, con juego de fijación, con tapa de bidé, de caída amortiguada, equipado con grifería monomando de repisa para bidé, con cartucho cerámico, limitador de caudal a 6 l/min y regulador de chorro a rótula, acabado cromado, modelo Thesis, y desagüe, color blanco. Incluso llaves de regulación, enlaces de alimentación flexibles y silicona para sellado de juntas.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</si>
  <si>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</si>
  <si>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</si>
  <si>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</si>
  <si>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</si>
  <si>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</si>
  <si>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</si>
  <si>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</si>
  <si>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mt30smr029a</t>
  </si>
  <si>
    <t xml:space="preserve">Ud</t>
  </si>
  <si>
    <t xml:space="preserve">Bidé, de porcelana sanitaria, modelo Meridian "ROCA", color Blanco, de 360x560x400 mm, con juego de fijación.</t>
  </si>
  <si>
    <t xml:space="preserve">mt30smr031a</t>
  </si>
  <si>
    <t xml:space="preserve">Ud</t>
  </si>
  <si>
    <t xml:space="preserve">Tapa de bidé, de caída amortiguada, modelo Meridian "ROCA", color Blanco.</t>
  </si>
  <si>
    <t xml:space="preserve">mt31gmo111a</t>
  </si>
  <si>
    <t xml:space="preserve">Ud</t>
  </si>
  <si>
    <t xml:space="preserve">Grifería monomando de repisa para bidé, con cartucho cerámico, limitador de caudal a 6 l/min y regulador de chorro a rótula, acabado cromado, modelo Thesis "ROCA", con tragacadenilla y enlaces de alimentación flexibles.</t>
  </si>
  <si>
    <t xml:space="preserve">mt36www005b</t>
  </si>
  <si>
    <t xml:space="preserve">Ud</t>
  </si>
  <si>
    <t xml:space="preserve">Acoplamiento a pared acodado con plafón, de PVC, serie B, color blanco, para evacuación de aguas residuales (a baja y alta temperatura) en el interior de los edificios, enlace mixto de 1 1/4"x40 mm de diámetro, con válvula de desagüe.</t>
  </si>
  <si>
    <t xml:space="preserve">mt30lla010</t>
  </si>
  <si>
    <t xml:space="preserve">Ud</t>
  </si>
  <si>
    <t xml:space="preserve">Llave de regulación de 1/2", para lavatorio o bidé, acabado cromado.</t>
  </si>
  <si>
    <t xml:space="preserve">mt30www005</t>
  </si>
  <si>
    <t xml:space="preserve">Ud</t>
  </si>
  <si>
    <t xml:space="preserve">Cartucho de 300 ml de silicona ácida monocomponente, fungicida, para sellado de juntas en ambientes húmedos.</t>
  </si>
  <si>
    <t xml:space="preserve">Subtotal materiales:</t>
  </si>
  <si>
    <t xml:space="preserve">Mano de obra</t>
  </si>
  <si>
    <t xml:space="preserve">mo008</t>
  </si>
  <si>
    <t xml:space="preserve">h</t>
  </si>
  <si>
    <t xml:space="preserve">Maestro 1ª gasfitero.</t>
  </si>
  <si>
    <t xml:space="preserve">Subtotal mano de obra:</t>
  </si>
  <si>
    <t xml:space="preserve">Herramientas</t>
  </si>
  <si>
    <t xml:space="preserve">%</t>
  </si>
  <si>
    <t xml:space="preserve">Herramientas</t>
  </si>
  <si>
    <t xml:space="preserve">Coste de mantenimiento decenal: $ 120.629,74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</si>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</sst>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12" customWidth="1"/>
    <col min="3" max="3" width="7.99" customWidth="1"/>
    <col min="4" max="4" width="68.85" customWidth="1"/>
    <col min="5" max="5" width="10.03" customWidth="1"/>
    <col min="6" max="6" width="13.94" customWidth="1"/>
    <col min="7" max="7" width="13.6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24.00" thickBot="1" customHeight="1">
      <c r="A10" s="1" t="s">
        <v>12</v>
      </c>
      <c r="B10" s="1"/>
      <c r="C10" s="10" t="s">
        <v>13</v>
      </c>
      <c r="D10" s="1" t="s">
        <v>14</v>
      </c>
      <c r="E10" s="11">
        <v>1</v>
      </c>
      <c r="F10" s="12">
        <v>191896</v>
      </c>
      <c r="G10" s="12">
        <f ca="1">ROUND(INDIRECT(ADDRESS(ROW()+(0), COLUMN()+(-2), 1))*INDIRECT(ADDRESS(ROW()+(0), COLUMN()+(-1), 1)), 2)</f>
        <v>191896</v>
      </c>
    </row>
    <row r="11" spans="1:7" ht="13.50" thickBot="1" customHeight="1">
      <c r="A11" s="1" t="s">
        <v>15</v>
      </c>
      <c r="B11" s="1"/>
      <c r="C11" s="10" t="s">
        <v>16</v>
      </c>
      <c r="D11" s="1" t="s">
        <v>17</v>
      </c>
      <c r="E11" s="11">
        <v>1</v>
      </c>
      <c r="F11" s="12">
        <v>170471</v>
      </c>
      <c r="G11" s="12">
        <f ca="1">ROUND(INDIRECT(ADDRESS(ROW()+(0), COLUMN()+(-2), 1))*INDIRECT(ADDRESS(ROW()+(0), COLUMN()+(-1), 1)), 2)</f>
        <v>170471</v>
      </c>
    </row>
    <row r="12" spans="1:7" ht="34.50" thickBot="1" customHeight="1">
      <c r="A12" s="1" t="s">
        <v>18</v>
      </c>
      <c r="B12" s="1"/>
      <c r="C12" s="10" t="s">
        <v>19</v>
      </c>
      <c r="D12" s="1" t="s">
        <v>20</v>
      </c>
      <c r="E12" s="11">
        <v>1</v>
      </c>
      <c r="F12" s="12">
        <v>352120</v>
      </c>
      <c r="G12" s="12">
        <f ca="1">ROUND(INDIRECT(ADDRESS(ROW()+(0), COLUMN()+(-2), 1))*INDIRECT(ADDRESS(ROW()+(0), COLUMN()+(-1), 1)), 2)</f>
        <v>352120</v>
      </c>
    </row>
    <row r="13" spans="1:7" ht="34.50" thickBot="1" customHeight="1">
      <c r="A13" s="1" t="s">
        <v>21</v>
      </c>
      <c r="B13" s="1"/>
      <c r="C13" s="10" t="s">
        <v>22</v>
      </c>
      <c r="D13" s="1" t="s">
        <v>23</v>
      </c>
      <c r="E13" s="11">
        <v>1</v>
      </c>
      <c r="F13" s="12">
        <v>7628.6</v>
      </c>
      <c r="G13" s="12">
        <f ca="1">ROUND(INDIRECT(ADDRESS(ROW()+(0), COLUMN()+(-2), 1))*INDIRECT(ADDRESS(ROW()+(0), COLUMN()+(-1), 1)), 2)</f>
        <v>7628.6</v>
      </c>
    </row>
    <row r="14" spans="1:7" ht="13.50" thickBot="1" customHeight="1">
      <c r="A14" s="1" t="s">
        <v>24</v>
      </c>
      <c r="B14" s="1"/>
      <c r="C14" s="10" t="s">
        <v>25</v>
      </c>
      <c r="D14" s="1" t="s">
        <v>26</v>
      </c>
      <c r="E14" s="11">
        <v>2</v>
      </c>
      <c r="F14" s="12">
        <v>27041.1</v>
      </c>
      <c r="G14" s="12">
        <f ca="1">ROUND(INDIRECT(ADDRESS(ROW()+(0), COLUMN()+(-2), 1))*INDIRECT(ADDRESS(ROW()+(0), COLUMN()+(-1), 1)), 2)</f>
        <v>54082.2</v>
      </c>
    </row>
    <row r="15" spans="1:7" ht="24.00" thickBot="1" customHeight="1">
      <c r="A15" s="1" t="s">
        <v>27</v>
      </c>
      <c r="B15" s="1"/>
      <c r="C15" s="10" t="s">
        <v>28</v>
      </c>
      <c r="D15" s="1" t="s">
        <v>29</v>
      </c>
      <c r="E15" s="13">
        <v>0.012</v>
      </c>
      <c r="F15" s="14">
        <v>9980.73</v>
      </c>
      <c r="G15" s="14">
        <f ca="1">ROUND(INDIRECT(ADDRESS(ROW()+(0), COLUMN()+(-2), 1))*INDIRECT(ADDRESS(ROW()+(0), COLUMN()+(-1), 1)), 2)</f>
        <v>119.77</v>
      </c>
    </row>
    <row r="16" spans="1:7" ht="13.50" thickBot="1" customHeight="1">
      <c r="A16" s="15"/>
      <c r="B16" s="15"/>
      <c r="C16" s="15"/>
      <c r="D16" s="15"/>
      <c r="E16" s="9" t="s">
        <v>30</v>
      </c>
      <c r="F16" s="9"/>
      <c r="G16" s="17">
        <f ca="1">ROUND(SUM(INDIRECT(ADDRESS(ROW()+(-1), COLUMN()+(0), 1)),INDIRECT(ADDRESS(ROW()+(-2), COLUMN()+(0), 1)),INDIRECT(ADDRESS(ROW()+(-3), COLUMN()+(0), 1)),INDIRECT(ADDRESS(ROW()+(-4), COLUMN()+(0), 1)),INDIRECT(ADDRESS(ROW()+(-5), COLUMN()+(0), 1)),INDIRECT(ADDRESS(ROW()+(-6), COLUMN()+(0), 1))), 2)</f>
        <v>776318</v>
      </c>
    </row>
    <row r="17" spans="1:7" ht="13.50" thickBot="1" customHeight="1">
      <c r="A17" s="15">
        <v>2</v>
      </c>
      <c r="B17" s="15"/>
      <c r="C17" s="15"/>
      <c r="D17" s="18" t="s">
        <v>31</v>
      </c>
      <c r="E17" s="18"/>
      <c r="F17" s="15"/>
      <c r="G17" s="15"/>
    </row>
    <row r="18" spans="1:7" ht="13.50" thickBot="1" customHeight="1">
      <c r="A18" s="1" t="s">
        <v>32</v>
      </c>
      <c r="B18" s="1"/>
      <c r="C18" s="10" t="s">
        <v>33</v>
      </c>
      <c r="D18" s="1" t="s">
        <v>34</v>
      </c>
      <c r="E18" s="13">
        <v>1.416</v>
      </c>
      <c r="F18" s="14">
        <v>8553.61</v>
      </c>
      <c r="G18" s="14">
        <f ca="1">ROUND(INDIRECT(ADDRESS(ROW()+(0), COLUMN()+(-2), 1))*INDIRECT(ADDRESS(ROW()+(0), COLUMN()+(-1), 1)), 2)</f>
        <v>12111.9</v>
      </c>
    </row>
    <row r="19" spans="1:7" ht="13.50" thickBot="1" customHeight="1">
      <c r="A19" s="15"/>
      <c r="B19" s="15"/>
      <c r="C19" s="15"/>
      <c r="D19" s="15"/>
      <c r="E19" s="9" t="s">
        <v>35</v>
      </c>
      <c r="F19" s="9"/>
      <c r="G19" s="17">
        <f ca="1">ROUND(SUM(INDIRECT(ADDRESS(ROW()+(-1), COLUMN()+(0), 1))), 2)</f>
        <v>12111.9</v>
      </c>
    </row>
    <row r="20" spans="1:7" ht="13.50" thickBot="1" customHeight="1">
      <c r="A20" s="15">
        <v>3</v>
      </c>
      <c r="B20" s="15"/>
      <c r="C20" s="15"/>
      <c r="D20" s="18" t="s">
        <v>36</v>
      </c>
      <c r="E20" s="18"/>
      <c r="F20" s="15"/>
      <c r="G20" s="15"/>
    </row>
    <row r="21" spans="1:7" ht="13.50" thickBot="1" customHeight="1">
      <c r="A21" s="19"/>
      <c r="B21" s="19"/>
      <c r="C21" s="20" t="s">
        <v>37</v>
      </c>
      <c r="D21" s="19" t="s">
        <v>38</v>
      </c>
      <c r="E21" s="13">
        <v>2</v>
      </c>
      <c r="F21" s="14">
        <f ca="1">ROUND(SUM(INDIRECT(ADDRESS(ROW()+(-2), COLUMN()+(1), 1)),INDIRECT(ADDRESS(ROW()+(-5), COLUMN()+(1), 1))), 2)</f>
        <v>788430</v>
      </c>
      <c r="G21" s="14">
        <f ca="1">ROUND(INDIRECT(ADDRESS(ROW()+(0), COLUMN()+(-2), 1))*INDIRECT(ADDRESS(ROW()+(0), COLUMN()+(-1), 1))/100, 2)</f>
        <v>15768.6</v>
      </c>
    </row>
    <row r="22" spans="1:7" ht="13.50" thickBot="1" customHeight="1">
      <c r="A22" s="21" t="s">
        <v>39</v>
      </c>
      <c r="B22" s="21"/>
      <c r="C22" s="22"/>
      <c r="D22" s="23"/>
      <c r="E22" s="24" t="s">
        <v>40</v>
      </c>
      <c r="F22" s="25"/>
      <c r="G22" s="26">
        <f ca="1">ROUND(SUM(INDIRECT(ADDRESS(ROW()+(-1), COLUMN()+(0), 1)),INDIRECT(ADDRESS(ROW()+(-3), COLUMN()+(0), 1)),INDIRECT(ADDRESS(ROW()+(-6), COLUMN()+(0), 1))), 2)</f>
        <v>804198</v>
      </c>
    </row>
  </sheetData>
  <mergeCells count="24">
    <mergeCell ref="A1:G1"/>
    <mergeCell ref="C3:G3"/>
    <mergeCell ref="A5:G5"/>
    <mergeCell ref="A8:B8"/>
    <mergeCell ref="A9:B9"/>
    <mergeCell ref="D9:E9"/>
    <mergeCell ref="A10:B10"/>
    <mergeCell ref="A11:B11"/>
    <mergeCell ref="A12:B12"/>
    <mergeCell ref="A13:B13"/>
    <mergeCell ref="A14:B14"/>
    <mergeCell ref="A15:B15"/>
    <mergeCell ref="A16:B16"/>
    <mergeCell ref="E16:F16"/>
    <mergeCell ref="A17:B17"/>
    <mergeCell ref="D17:E17"/>
    <mergeCell ref="A18:B18"/>
    <mergeCell ref="A19:B19"/>
    <mergeCell ref="E19:F19"/>
    <mergeCell ref="A20:B20"/>
    <mergeCell ref="D20:E20"/>
    <mergeCell ref="A21:B21"/>
    <mergeCell ref="A22:D22"/>
    <mergeCell ref="E22:F22"/>
  </mergeCells>
  <pageMargins left="0.147638" right="0.147638" top="0.206693" bottom="0.206693" header="0.0" footer="0.0"/>
  <pageSetup paperSize="9" orientation="portrait"/>
  <rowBreaks count="0" manualBreakCount="0">
    </rowBreaks>
</worksheet>
</file>