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<sst xmlns="http://schemas.openxmlformats.org/spreadsheetml/2006/main" count="40" uniqueCount="40">
  <si>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</si>
  <si>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RSM030</t>
  </si>
  <si>
    <t xml:space="preserve">m²</t>
  </si>
  <si>
    <t xml:space="preserve">Parquet mosaico.</t>
  </si>
  <si>
    <r>
      <rPr>
        <sz val="8.25"/>
        <color rgb="FF000000"/>
        <rFont val="Arial"/>
        <family val="2"/>
      </rPr>
      <t xml:space="preserve">Parquet mosaico taraceado de tablillas de madera de roble de 120x24x8 mm, colocado con adhesivo en damero.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</si>
  <si>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</si>
  <si>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</si>
  <si>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</si>
  <si>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</si>
  <si>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</si>
  <si>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</si>
  <si>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</si>
  <si>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mt18mva040</t>
  </si>
  <si>
    <t xml:space="preserve">kg</t>
  </si>
  <si>
    <t xml:space="preserve">Adhesivo de reacción de poliuretano, para pegado de madera.</t>
  </si>
  <si>
    <t xml:space="preserve">mt18mpm010a</t>
  </si>
  <si>
    <t xml:space="preserve">m²</t>
  </si>
  <si>
    <t xml:space="preserve">Tablilla de taraceado, madera maciza de roble, 120x24x8 mm.</t>
  </si>
  <si>
    <t xml:space="preserve">mt27tmp010</t>
  </si>
  <si>
    <t xml:space="preserve">l</t>
  </si>
  <si>
    <t xml:space="preserve">Barniz de poliuretano de dos componentes P-6/8.</t>
  </si>
  <si>
    <t xml:space="preserve">Subtotal materiales:</t>
  </si>
  <si>
    <t xml:space="preserve">Maquinaria</t>
  </si>
  <si>
    <t xml:space="preserve">mq08war160</t>
  </si>
  <si>
    <t xml:space="preserve">h</t>
  </si>
  <si>
    <t xml:space="preserve">Lijadora de aplicación en pisos de madera, equipada con rodillos para lija y sistema de aspiración.</t>
  </si>
  <si>
    <t xml:space="preserve">Subtotal maquinaria:</t>
  </si>
  <si>
    <t xml:space="preserve">Mano de obra</t>
  </si>
  <si>
    <t xml:space="preserve">mo025</t>
  </si>
  <si>
    <t xml:space="preserve">h</t>
  </si>
  <si>
    <t xml:space="preserve">Maestro 1ª instalador de pavimentos de madera.</t>
  </si>
  <si>
    <t xml:space="preserve">mo063</t>
  </si>
  <si>
    <t xml:space="preserve">h</t>
  </si>
  <si>
    <t xml:space="preserve">Ayudante instalador de pavimentos de madera.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</si>
  <si>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</si>
  <si>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</si>
  <si>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</si>
  <si>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</si>
  <si>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$ 15.303,34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</si>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</sst>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59" customWidth="1"/>
    <col min="3" max="3" width="1.70" customWidth="1"/>
    <col min="4" max="4" width="5.95" customWidth="1"/>
    <col min="5" max="5" width="69.19" customWidth="1"/>
    <col min="6" max="6" width="12.07" customWidth="1"/>
    <col min="7" max="7" width="13.94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1.1</v>
      </c>
      <c r="G10" s="12">
        <v>2316.13</v>
      </c>
      <c r="H10" s="12">
        <f ca="1">ROUND(INDIRECT(ADDRESS(ROW()+(0), COLUMN()+(-2), 1))*INDIRECT(ADDRESS(ROW()+(0), COLUMN()+(-1), 1)), 2)</f>
        <v>2547.74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1.03</v>
      </c>
      <c r="G11" s="12">
        <v>8047.33</v>
      </c>
      <c r="H11" s="12">
        <f ca="1">ROUND(INDIRECT(ADDRESS(ROW()+(0), COLUMN()+(-2), 1))*INDIRECT(ADDRESS(ROW()+(0), COLUMN()+(-1), 1)), 2)</f>
        <v>8288.75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0.9</v>
      </c>
      <c r="G12" s="14">
        <v>6899.77</v>
      </c>
      <c r="H12" s="14">
        <f ca="1">ROUND(INDIRECT(ADDRESS(ROW()+(0), COLUMN()+(-2), 1))*INDIRECT(ADDRESS(ROW()+(0), COLUMN()+(-1), 1)), 2)</f>
        <v>6209.79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17046.3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24.0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0.174</v>
      </c>
      <c r="G15" s="14">
        <v>3121.85</v>
      </c>
      <c r="H15" s="14">
        <f ca="1">ROUND(INDIRECT(ADDRESS(ROW()+(0), COLUMN()+(-2), 1))*INDIRECT(ADDRESS(ROW()+(0), COLUMN()+(-1), 1)), 2)</f>
        <v>543.2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543.2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1">
        <v>1.228</v>
      </c>
      <c r="G18" s="12">
        <v>8689.02</v>
      </c>
      <c r="H18" s="12">
        <f ca="1">ROUND(INDIRECT(ADDRESS(ROW()+(0), COLUMN()+(-2), 1))*INDIRECT(ADDRESS(ROW()+(0), COLUMN()+(-1), 1)), 2)</f>
        <v>10670.1</v>
      </c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3">
        <v>0.506</v>
      </c>
      <c r="G19" s="14">
        <v>6494.86</v>
      </c>
      <c r="H19" s="14">
        <f ca="1">ROUND(INDIRECT(ADDRESS(ROW()+(0), COLUMN()+(-2), 1))*INDIRECT(ADDRESS(ROW()+(0), COLUMN()+(-1), 1)), 2)</f>
        <v>3286.4</v>
      </c>
    </row>
    <row r="20" spans="1:8" ht="13.50" thickBot="1" customHeight="1">
      <c r="A20" s="15"/>
      <c r="B20" s="15"/>
      <c r="C20" s="15"/>
      <c r="D20" s="15"/>
      <c r="E20" s="15"/>
      <c r="F20" s="9" t="s">
        <v>34</v>
      </c>
      <c r="G20" s="9"/>
      <c r="H20" s="17">
        <f ca="1">ROUND(SUM(INDIRECT(ADDRESS(ROW()+(-1), COLUMN()+(0), 1)),INDIRECT(ADDRESS(ROW()+(-2), COLUMN()+(0), 1))), 2)</f>
        <v>13956.5</v>
      </c>
    </row>
    <row r="21" spans="1:8" ht="13.50" thickBot="1" customHeight="1">
      <c r="A21" s="15">
        <v>4</v>
      </c>
      <c r="B21" s="15"/>
      <c r="C21" s="15"/>
      <c r="D21" s="15"/>
      <c r="E21" s="18" t="s">
        <v>35</v>
      </c>
      <c r="F21" s="18"/>
      <c r="G21" s="15"/>
      <c r="H21" s="15"/>
    </row>
    <row r="22" spans="1:8" ht="13.50" thickBot="1" customHeight="1">
      <c r="A22" s="19"/>
      <c r="B22" s="19"/>
      <c r="C22" s="20" t="s">
        <v>36</v>
      </c>
      <c r="D22" s="20"/>
      <c r="E22" s="19" t="s">
        <v>37</v>
      </c>
      <c r="F22" s="13">
        <v>2</v>
      </c>
      <c r="G22" s="14">
        <f ca="1">ROUND(SUM(INDIRECT(ADDRESS(ROW()+(-2), COLUMN()+(1), 1)),INDIRECT(ADDRESS(ROW()+(-6), COLUMN()+(1), 1)),INDIRECT(ADDRESS(ROW()+(-9), COLUMN()+(1), 1))), 2)</f>
        <v>31546</v>
      </c>
      <c r="H22" s="14">
        <f ca="1">ROUND(INDIRECT(ADDRESS(ROW()+(0), COLUMN()+(-2), 1))*INDIRECT(ADDRESS(ROW()+(0), COLUMN()+(-1), 1))/100, 2)</f>
        <v>630.92</v>
      </c>
    </row>
    <row r="23" spans="1:8" ht="13.50" thickBot="1" customHeight="1">
      <c r="A23" s="21" t="s">
        <v>38</v>
      </c>
      <c r="B23" s="21"/>
      <c r="C23" s="22"/>
      <c r="D23" s="22"/>
      <c r="E23" s="23"/>
      <c r="F23" s="24" t="s">
        <v>39</v>
      </c>
      <c r="G23" s="25"/>
      <c r="H23" s="26">
        <f ca="1">ROUND(SUM(INDIRECT(ADDRESS(ROW()+(-1), COLUMN()+(0), 1)),INDIRECT(ADDRESS(ROW()+(-3), COLUMN()+(0), 1)),INDIRECT(ADDRESS(ROW()+(-7), COLUMN()+(0), 1)),INDIRECT(ADDRESS(ROW()+(-10), COLUMN()+(0), 1))), 2)</f>
        <v>32176.9</v>
      </c>
    </row>
  </sheetData>
  <mergeCells count="4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