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<sst xmlns="http://schemas.openxmlformats.org/spreadsheetml/2006/main" count="73" uniqueCount="73">
  <si>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</si>
  <si>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QEF020</t>
  </si>
  <si>
    <t xml:space="preserve">m</t>
  </si>
  <si>
    <t xml:space="preserve">Encuentro de azotea no transitable, ventilada con paramento vertical. Imprimación con membranas asfálticas.</t>
  </si>
  <si>
    <r>
      <rPr>
        <sz val="8.25"/>
        <color rgb="FF000000"/>
        <rFont val="Arial"/>
        <family val="2"/>
      </rPr>
      <t xml:space="preserve">Encuentro de azotea no transitable, ventilada, autoprotegida, tipo convencional con paramento vertical; mediante la colocación de perfil de lámina de acero galvanizado, espesor 0,8 mm, desarrollo 300 mm, y 2 pliegues, para remate y protección de la imprimación formada por: banda de refuerzo de 50 cm de anchura, realizada a partir de membrana de betún modificado con elastómero SBS, de 3,5 mm de espesor, con armadura de fieltro de poliéster no tejido de 160 g/m², de superficie no protegida, totalmente adherida al soporte con soplete, previa imprimación con emulsión asfáltica aniónica con cargas. Remate con banda de terminación de 50 cm de desarrollo con membrana de betún modificado con elastómero SBS, de 3,5 mm de espesor, con armadura de fieltro de poliéster reforzado y estabilizado de 150 g/m², con autoprotección mineral de color rojo, formación de ventilación perimetral de la cámara con ladrillo cerámico hueco, y colocación de vierteaguas cerámico de 11x24 cm, fijado al paramento, como remate de la ventilación perimetral de la cámara.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</si>
  <si>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</si>
  <si>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</si>
  <si>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</si>
  <si>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</si>
  <si>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</si>
  <si>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</si>
  <si>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</si>
  <si>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mt04lvc010b</t>
  </si>
  <si>
    <t xml:space="preserve">Ud</t>
  </si>
  <si>
    <t xml:space="preserve">Ladrillo cerámico hueco doble, para revestir, 24x11,5x7 cm, densidad 780 kg/m³.</t>
  </si>
  <si>
    <t xml:space="preserve">mt04lvc010d</t>
  </si>
  <si>
    <t xml:space="preserve">Ud</t>
  </si>
  <si>
    <t xml:space="preserve">Ladrillo cerámico hueco triple, para revestir, 24x11,5x11,5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</si>
  <si>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</si>
  <si>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</si>
  <si>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</si>
  <si>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</si>
  <si>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</si>
  <si>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</si>
  <si>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</si>
  <si>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</si>
  <si>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</si>
  <si>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mt14iea020c</t>
  </si>
  <si>
    <t xml:space="preserve">kg</t>
  </si>
  <si>
    <t xml:space="preserve">Emulsión asfáltica aniónica con cargas.</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</si>
  <si>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</si>
  <si>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</si>
  <si>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</si>
  <si>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mt14lga010eb</t>
  </si>
  <si>
    <t xml:space="preserve">m²</t>
  </si>
  <si>
    <t xml:space="preserve">Membrana de betún modificado con elastómero SBS, de 3,5 mm de espesor, masa nominal 5 kg/m², con armadura de fieltro de poliéster reforzado y estabilizado de 150 g/m², con autoprotección mineral de color rojo.</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</si>
  <si>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</si>
  <si>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</si>
  <si>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</si>
  <si>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</si>
  <si>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</si>
  <si>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</si>
  <si>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mt20vce020a</t>
  </si>
  <si>
    <t xml:space="preserve">m</t>
  </si>
  <si>
    <t xml:space="preserve">Vierteaguas cerámico de baldosín catalán, acabado mate, color rojo, en piezas de 11x24x1,2 cm, con goterón.</t>
  </si>
  <si>
    <t xml:space="preserve">mt09mcr070a</t>
  </si>
  <si>
    <t xml:space="preserve">kg</t>
  </si>
  <si>
    <t xml:space="preserve">Mortero de juntas cementoso con resistencia elevada a la abrasión y absorción de agua reducida, CG2, para junta abierta entre 3 y 15 mm.</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</si>
  <si>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</si>
  <si>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</si>
  <si>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</si>
  <si>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</si>
  <si>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</si>
  <si>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</si>
  <si>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</si>
  <si>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</si>
  <si>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</si>
  <si>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</si>
  <si>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</si>
  <si>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</si>
  <si>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</si>
  <si>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</si>
  <si>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</si>
  <si>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</si>
  <si>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</si>
  <si>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</si>
  <si>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</si>
  <si>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</si>
  <si>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</si>
  <si>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</si>
  <si>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</si>
  <si>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$ 8.623,43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</si>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</sst>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55" customWidth="1"/>
    <col min="6" max="6" width="11.56" customWidth="1"/>
    <col min="7" max="7" width="14.45"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9</v>
      </c>
      <c r="G10" s="12">
        <v>172.31</v>
      </c>
      <c r="H10" s="12">
        <f ca="1">ROUND(INDIRECT(ADDRESS(ROW()+(0), COLUMN()+(-2), 1))*INDIRECT(ADDRESS(ROW()+(0), COLUMN()+(-1), 1)), 2)</f>
        <v>1550.79</v>
      </c>
    </row>
    <row r="11" spans="1:8" ht="13.50" thickBot="1" customHeight="1">
      <c r="A11" s="1" t="s">
        <v>15</v>
      </c>
      <c r="B11" s="1"/>
      <c r="C11" s="10" t="s">
        <v>16</v>
      </c>
      <c r="D11" s="10"/>
      <c r="E11" s="1" t="s">
        <v>17</v>
      </c>
      <c r="F11" s="11">
        <v>4</v>
      </c>
      <c r="G11" s="12">
        <v>229.74</v>
      </c>
      <c r="H11" s="12">
        <f ca="1">ROUND(INDIRECT(ADDRESS(ROW()+(0), COLUMN()+(-2), 1))*INDIRECT(ADDRESS(ROW()+(0), COLUMN()+(-1), 1)), 2)</f>
        <v>918.96</v>
      </c>
    </row>
    <row r="12" spans="1:8" ht="13.50" thickBot="1" customHeight="1">
      <c r="A12" s="1" t="s">
        <v>18</v>
      </c>
      <c r="B12" s="1"/>
      <c r="C12" s="10" t="s">
        <v>19</v>
      </c>
      <c r="D12" s="10"/>
      <c r="E12" s="1" t="s">
        <v>20</v>
      </c>
      <c r="F12" s="11">
        <v>0.006</v>
      </c>
      <c r="G12" s="12">
        <v>919.27</v>
      </c>
      <c r="H12" s="12">
        <f ca="1">ROUND(INDIRECT(ADDRESS(ROW()+(0), COLUMN()+(-2), 1))*INDIRECT(ADDRESS(ROW()+(0), COLUMN()+(-1), 1)), 2)</f>
        <v>5.52</v>
      </c>
    </row>
    <row r="13" spans="1:8" ht="13.50" thickBot="1" customHeight="1">
      <c r="A13" s="1" t="s">
        <v>21</v>
      </c>
      <c r="B13" s="1"/>
      <c r="C13" s="10" t="s">
        <v>22</v>
      </c>
      <c r="D13" s="10"/>
      <c r="E13" s="1" t="s">
        <v>23</v>
      </c>
      <c r="F13" s="11">
        <v>0.01</v>
      </c>
      <c r="G13" s="12">
        <v>11852.9</v>
      </c>
      <c r="H13" s="12">
        <f ca="1">ROUND(INDIRECT(ADDRESS(ROW()+(0), COLUMN()+(-2), 1))*INDIRECT(ADDRESS(ROW()+(0), COLUMN()+(-1), 1)), 2)</f>
        <v>118.53</v>
      </c>
    </row>
    <row r="14" spans="1:8" ht="13.50" thickBot="1" customHeight="1">
      <c r="A14" s="1" t="s">
        <v>24</v>
      </c>
      <c r="B14" s="1"/>
      <c r="C14" s="10" t="s">
        <v>25</v>
      </c>
      <c r="D14" s="10"/>
      <c r="E14" s="1" t="s">
        <v>26</v>
      </c>
      <c r="F14" s="11">
        <v>1.5</v>
      </c>
      <c r="G14" s="12">
        <v>100.14</v>
      </c>
      <c r="H14" s="12">
        <f ca="1">ROUND(INDIRECT(ADDRESS(ROW()+(0), COLUMN()+(-2), 1))*INDIRECT(ADDRESS(ROW()+(0), COLUMN()+(-1), 1)), 2)</f>
        <v>150.21</v>
      </c>
    </row>
    <row r="15" spans="1:8" ht="13.50" thickBot="1" customHeight="1">
      <c r="A15" s="1" t="s">
        <v>27</v>
      </c>
      <c r="B15" s="1"/>
      <c r="C15" s="10" t="s">
        <v>28</v>
      </c>
      <c r="D15" s="10"/>
      <c r="E15" s="1" t="s">
        <v>29</v>
      </c>
      <c r="F15" s="11">
        <v>0.15</v>
      </c>
      <c r="G15" s="12">
        <v>3732.24</v>
      </c>
      <c r="H15" s="12">
        <f ca="1">ROUND(INDIRECT(ADDRESS(ROW()+(0), COLUMN()+(-2), 1))*INDIRECT(ADDRESS(ROW()+(0), COLUMN()+(-1), 1)), 2)</f>
        <v>559.84</v>
      </c>
    </row>
    <row r="16" spans="1:8" ht="34.50" thickBot="1" customHeight="1">
      <c r="A16" s="1" t="s">
        <v>30</v>
      </c>
      <c r="B16" s="1"/>
      <c r="C16" s="10" t="s">
        <v>31</v>
      </c>
      <c r="D16" s="10"/>
      <c r="E16" s="1" t="s">
        <v>32</v>
      </c>
      <c r="F16" s="11">
        <v>0.525</v>
      </c>
      <c r="G16" s="12">
        <v>7837.7</v>
      </c>
      <c r="H16" s="12">
        <f ca="1">ROUND(INDIRECT(ADDRESS(ROW()+(0), COLUMN()+(-2), 1))*INDIRECT(ADDRESS(ROW()+(0), COLUMN()+(-1), 1)), 2)</f>
        <v>4114.79</v>
      </c>
    </row>
    <row r="17" spans="1:8" ht="34.50" thickBot="1" customHeight="1">
      <c r="A17" s="1" t="s">
        <v>33</v>
      </c>
      <c r="B17" s="1"/>
      <c r="C17" s="10" t="s">
        <v>34</v>
      </c>
      <c r="D17" s="10"/>
      <c r="E17" s="1" t="s">
        <v>35</v>
      </c>
      <c r="F17" s="11">
        <v>0.5</v>
      </c>
      <c r="G17" s="12">
        <v>10274.6</v>
      </c>
      <c r="H17" s="12">
        <f ca="1">ROUND(INDIRECT(ADDRESS(ROW()+(0), COLUMN()+(-2), 1))*INDIRECT(ADDRESS(ROW()+(0), COLUMN()+(-1), 1)), 2)</f>
        <v>5137.31</v>
      </c>
    </row>
    <row r="18" spans="1:8" ht="24.00" thickBot="1" customHeight="1">
      <c r="A18" s="1" t="s">
        <v>36</v>
      </c>
      <c r="B18" s="1"/>
      <c r="C18" s="10" t="s">
        <v>37</v>
      </c>
      <c r="D18" s="10"/>
      <c r="E18" s="1" t="s">
        <v>38</v>
      </c>
      <c r="F18" s="11">
        <v>1</v>
      </c>
      <c r="G18" s="12">
        <v>2300.98</v>
      </c>
      <c r="H18" s="12">
        <f ca="1">ROUND(INDIRECT(ADDRESS(ROW()+(0), COLUMN()+(-2), 1))*INDIRECT(ADDRESS(ROW()+(0), COLUMN()+(-1), 1)), 2)</f>
        <v>2300.98</v>
      </c>
    </row>
    <row r="19" spans="1:8" ht="13.50" thickBot="1" customHeight="1">
      <c r="A19" s="1" t="s">
        <v>39</v>
      </c>
      <c r="B19" s="1"/>
      <c r="C19" s="10" t="s">
        <v>40</v>
      </c>
      <c r="D19" s="10"/>
      <c r="E19" s="1" t="s">
        <v>41</v>
      </c>
      <c r="F19" s="11">
        <v>0.17</v>
      </c>
      <c r="G19" s="12">
        <v>7921.93</v>
      </c>
      <c r="H19" s="12">
        <f ca="1">ROUND(INDIRECT(ADDRESS(ROW()+(0), COLUMN()+(-2), 1))*INDIRECT(ADDRESS(ROW()+(0), COLUMN()+(-1), 1)), 2)</f>
        <v>1346.73</v>
      </c>
    </row>
    <row r="20" spans="1:8" ht="24.00" thickBot="1" customHeight="1">
      <c r="A20" s="1" t="s">
        <v>42</v>
      </c>
      <c r="B20" s="1"/>
      <c r="C20" s="10" t="s">
        <v>43</v>
      </c>
      <c r="D20" s="10"/>
      <c r="E20" s="1" t="s">
        <v>44</v>
      </c>
      <c r="F20" s="11">
        <v>1</v>
      </c>
      <c r="G20" s="12">
        <v>2592.79</v>
      </c>
      <c r="H20" s="12">
        <f ca="1">ROUND(INDIRECT(ADDRESS(ROW()+(0), COLUMN()+(-2), 1))*INDIRECT(ADDRESS(ROW()+(0), COLUMN()+(-1), 1)), 2)</f>
        <v>2592.79</v>
      </c>
    </row>
    <row r="21" spans="1:8" ht="24.00" thickBot="1" customHeight="1">
      <c r="A21" s="1" t="s">
        <v>45</v>
      </c>
      <c r="B21" s="1"/>
      <c r="C21" s="10" t="s">
        <v>46</v>
      </c>
      <c r="D21" s="10"/>
      <c r="E21" s="1" t="s">
        <v>47</v>
      </c>
      <c r="F21" s="13">
        <v>0.164</v>
      </c>
      <c r="G21" s="14">
        <v>595.18</v>
      </c>
      <c r="H21" s="14">
        <f ca="1">ROUND(INDIRECT(ADDRESS(ROW()+(0), COLUMN()+(-2), 1))*INDIRECT(ADDRESS(ROW()+(0), COLUMN()+(-1), 1)), 2)</f>
        <v>97.61</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18894.1</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0.017</v>
      </c>
      <c r="G24" s="14">
        <v>2206.2</v>
      </c>
      <c r="H24" s="14">
        <f ca="1">ROUND(INDIRECT(ADDRESS(ROW()+(0), COLUMN()+(-2), 1))*INDIRECT(ADDRESS(ROW()+(0), COLUMN()+(-1), 1)), 2)</f>
        <v>37.51</v>
      </c>
    </row>
    <row r="25" spans="1:8" ht="13.50" thickBot="1" customHeight="1">
      <c r="A25" s="15"/>
      <c r="B25" s="15"/>
      <c r="C25" s="15"/>
      <c r="D25" s="15"/>
      <c r="E25" s="15"/>
      <c r="F25" s="9" t="s">
        <v>53</v>
      </c>
      <c r="G25" s="9"/>
      <c r="H25" s="17">
        <f ca="1">ROUND(SUM(INDIRECT(ADDRESS(ROW()+(-1), COLUMN()+(0), 1))), 2)</f>
        <v>37.51</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0.224</v>
      </c>
      <c r="G27" s="12">
        <v>8327.21</v>
      </c>
      <c r="H27" s="12">
        <f ca="1">ROUND(INDIRECT(ADDRESS(ROW()+(0), COLUMN()+(-2), 1))*INDIRECT(ADDRESS(ROW()+(0), COLUMN()+(-1), 1)), 2)</f>
        <v>1865.3</v>
      </c>
    </row>
    <row r="28" spans="1:8" ht="13.50" thickBot="1" customHeight="1">
      <c r="A28" s="1" t="s">
        <v>58</v>
      </c>
      <c r="B28" s="1"/>
      <c r="C28" s="10" t="s">
        <v>59</v>
      </c>
      <c r="D28" s="10"/>
      <c r="E28" s="1" t="s">
        <v>60</v>
      </c>
      <c r="F28" s="11">
        <v>0.224</v>
      </c>
      <c r="G28" s="12">
        <v>6224.8</v>
      </c>
      <c r="H28" s="12">
        <f ca="1">ROUND(INDIRECT(ADDRESS(ROW()+(0), COLUMN()+(-2), 1))*INDIRECT(ADDRESS(ROW()+(0), COLUMN()+(-1), 1)), 2)</f>
        <v>1394.36</v>
      </c>
    </row>
    <row r="29" spans="1:8" ht="13.50" thickBot="1" customHeight="1">
      <c r="A29" s="1" t="s">
        <v>61</v>
      </c>
      <c r="B29" s="1"/>
      <c r="C29" s="10" t="s">
        <v>62</v>
      </c>
      <c r="D29" s="10"/>
      <c r="E29" s="1" t="s">
        <v>63</v>
      </c>
      <c r="F29" s="11">
        <v>0.521</v>
      </c>
      <c r="G29" s="12">
        <v>8327.21</v>
      </c>
      <c r="H29" s="12">
        <f ca="1">ROUND(INDIRECT(ADDRESS(ROW()+(0), COLUMN()+(-2), 1))*INDIRECT(ADDRESS(ROW()+(0), COLUMN()+(-1), 1)), 2)</f>
        <v>4338.48</v>
      </c>
    </row>
    <row r="30" spans="1:8" ht="13.50" thickBot="1" customHeight="1">
      <c r="A30" s="1" t="s">
        <v>64</v>
      </c>
      <c r="B30" s="1"/>
      <c r="C30" s="10" t="s">
        <v>65</v>
      </c>
      <c r="D30" s="10"/>
      <c r="E30" s="1" t="s">
        <v>66</v>
      </c>
      <c r="F30" s="13">
        <v>0.611</v>
      </c>
      <c r="G30" s="14">
        <v>5997.35</v>
      </c>
      <c r="H30" s="14">
        <f ca="1">ROUND(INDIRECT(ADDRESS(ROW()+(0), COLUMN()+(-2), 1))*INDIRECT(ADDRESS(ROW()+(0), COLUMN()+(-1), 1)), 2)</f>
        <v>3664.38</v>
      </c>
    </row>
    <row r="31" spans="1:8" ht="13.50" thickBot="1" customHeight="1">
      <c r="A31" s="15"/>
      <c r="B31" s="15"/>
      <c r="C31" s="15"/>
      <c r="D31" s="15"/>
      <c r="E31" s="15"/>
      <c r="F31" s="9" t="s">
        <v>67</v>
      </c>
      <c r="G31" s="9"/>
      <c r="H31" s="17">
        <f ca="1">ROUND(SUM(INDIRECT(ADDRESS(ROW()+(-1), COLUMN()+(0), 1)),INDIRECT(ADDRESS(ROW()+(-2), COLUMN()+(0), 1)),INDIRECT(ADDRESS(ROW()+(-3), COLUMN()+(0), 1)),INDIRECT(ADDRESS(ROW()+(-4), COLUMN()+(0), 1))), 2)</f>
        <v>11262.5</v>
      </c>
    </row>
    <row r="32" spans="1:8" ht="13.50" thickBot="1" customHeight="1">
      <c r="A32" s="15">
        <v>4</v>
      </c>
      <c r="B32" s="15"/>
      <c r="C32" s="15"/>
      <c r="D32" s="15"/>
      <c r="E32" s="18" t="s">
        <v>68</v>
      </c>
      <c r="F32" s="18"/>
      <c r="G32" s="15"/>
      <c r="H32" s="15"/>
    </row>
    <row r="33" spans="1:8" ht="13.50" thickBot="1" customHeight="1">
      <c r="A33" s="19"/>
      <c r="B33" s="19"/>
      <c r="C33" s="20" t="s">
        <v>69</v>
      </c>
      <c r="D33" s="20"/>
      <c r="E33" s="19" t="s">
        <v>70</v>
      </c>
      <c r="F33" s="13">
        <v>2</v>
      </c>
      <c r="G33" s="14">
        <f ca="1">ROUND(SUM(INDIRECT(ADDRESS(ROW()+(-2), COLUMN()+(1), 1)),INDIRECT(ADDRESS(ROW()+(-8), COLUMN()+(1), 1)),INDIRECT(ADDRESS(ROW()+(-11), COLUMN()+(1), 1))), 2)</f>
        <v>30194.1</v>
      </c>
      <c r="H33" s="14">
        <f ca="1">ROUND(INDIRECT(ADDRESS(ROW()+(0), COLUMN()+(-2), 1))*INDIRECT(ADDRESS(ROW()+(0), COLUMN()+(-1), 1))/100, 2)</f>
        <v>603.88</v>
      </c>
    </row>
    <row r="34" spans="1:8" ht="13.50" thickBot="1" customHeight="1">
      <c r="A34" s="21" t="s">
        <v>71</v>
      </c>
      <c r="B34" s="21"/>
      <c r="C34" s="22"/>
      <c r="D34" s="22"/>
      <c r="E34" s="23"/>
      <c r="F34" s="24" t="s">
        <v>72</v>
      </c>
      <c r="G34" s="25"/>
      <c r="H34" s="26">
        <f ca="1">ROUND(SUM(INDIRECT(ADDRESS(ROW()+(-1), COLUMN()+(0), 1)),INDIRECT(ADDRESS(ROW()+(-3), COLUMN()+(0), 1)),INDIRECT(ADDRESS(ROW()+(-9), COLUMN()+(0), 1)),INDIRECT(ADDRESS(ROW()+(-12), COLUMN()+(0), 1))), 2)</f>
        <v>30798</v>
      </c>
    </row>
  </sheetData>
  <mergeCells count="6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F31:G31"/>
    <mergeCell ref="A32:B32"/>
    <mergeCell ref="C32:D32"/>
    <mergeCell ref="E32:F32"/>
    <mergeCell ref="A33:B33"/>
    <mergeCell ref="C33:D33"/>
    <mergeCell ref="A34:E34"/>
    <mergeCell ref="F34:G34"/>
  </mergeCells>
  <pageMargins left="0.147638" right="0.147638" top="0.206693" bottom="0.206693" header="0.0" footer="0.0"/>
  <pageSetup paperSize="9" orientation="portrait"/>
  <rowBreaks count="0" manualBreakCount="0">
    </rowBreaks>
</worksheet>
</file>