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<sst xmlns="http://schemas.openxmlformats.org/spreadsheetml/2006/main" count="76" uniqueCount="76">
  <si>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</si>
  <si>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QEA030</t>
  </si>
  <si>
    <t xml:space="preserve">m²</t>
  </si>
  <si>
    <t xml:space="preserve">Azotea no transitable, ventilada, autoprotegida, tipo convencional. Imprimación con láminas de poliolefinas, tipo monocapa.</t>
  </si>
  <si>
    <r>
      <rPr>
        <sz val="8.25"/>
        <color rgb="FF000000"/>
        <rFont val="Arial"/>
        <family val="2"/>
      </rPr>
      <t xml:space="preserve">Azotea no transitable, ventilada, autoprotegida, tipo convencional, pendiente del 1% al 15%. FORMACIÓN DE PENDIENTES: tablero cerámico hueco machihembrado de 80x25x3,5 cm con capa de regularización de mortero de cemento, confeccionado en obra, dosificación 1:6, de 3 cm de espesor, acabado platachado, sobre tabiques aligerados de ladrillo cerámico hueco de 24x11,5x9 cm, recibido con mortero de cemento, confeccionado en obra, dosificación 1:6, dispuestos cada 80 cm y con 30 cm de altura media, rematados superiormente con maestras de mortero de cemento, confeccionado en obra, dosificación 1:6; AISLAMIENTO TÉRMICO: fieltro aislante de lana mineral; IMPERMEABILIZACIÓN: tipo monocapa, adherida, formada por una lámina impermeabilizante flexible tipo EVAC, compuesta de una doble hoja de poliolefina termoplástica con acetato de vinil etileno, revestida por una de sus caras con papel de aluminio y por la otra cara con fibras de poliéster no tejidas, de 0,8 mm de espesor y 670 g/m², fijada al soporte en toda su superficie mediante adhesivo cementoso mejorado C2 E, juntas con banda de refuerzo autoadhesiva, y solapes fijados con adhesivo cementoso mejorado C2 E S1.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</si>
  <si>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</si>
  <si>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</si>
  <si>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</si>
  <si>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</si>
  <si>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</si>
  <si>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</si>
  <si>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</si>
  <si>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</si>
  <si>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</si>
  <si>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</si>
  <si>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</si>
  <si>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</si>
  <si>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</si>
  <si>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</si>
  <si>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</si>
  <si>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</si>
  <si>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</si>
  <si>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</si>
  <si>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</si>
  <si>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mt16pea020b</t>
  </si>
  <si>
    <t xml:space="preserve">m²</t>
  </si>
  <si>
    <t xml:space="preserve">Panel rígido de poliestireno expandido, mecanizado lateral recto, de 20 mm de espesor, resistencia térmica 0,55 m²K/W, conductividad térmica 0,036 W/(mK), para junta de proyecto.</t>
  </si>
  <si>
    <t xml:space="preserve">mt16lra040a</t>
  </si>
  <si>
    <t xml:space="preserve">m²</t>
  </si>
  <si>
    <t xml:space="preserve">Fieltro aislante de lana mineral, revestido por una de sus caras con un complejo de papel kraft con polietileno que actúa como barrera de vapor, de 80 mm de espesor, resistencia térmica 2 m²K/W, conductividad térmica 0,042 W/(mK), Euroclase F de reacción al fuego, capacidad de absorción de agua a corto plazo &lt;=1 kg/m² y factor de resistencia a la difusión del vapor de agua 1,3.</t>
  </si>
  <si>
    <t xml:space="preserve">mt04lvg020c</t>
  </si>
  <si>
    <t xml:space="preserve">Ud</t>
  </si>
  <si>
    <t xml:space="preserve">Tablero cerámico hueco machihembrado, para revestir, 80x25x3 cm, con las testas rectas.</t>
  </si>
  <si>
    <t xml:space="preserve">mt09mcr250a</t>
  </si>
  <si>
    <t xml:space="preserve">kg</t>
  </si>
  <si>
    <t xml:space="preserve">Adhesivo cementoso mejorado, C2 E, con tiempo abierto ampliado, para la fijación de geomembranas, compuesto por cementos especiales, áridos seleccionados y resinas sintéticas.</t>
  </si>
  <si>
    <t xml:space="preserve">mt15rev220a</t>
  </si>
  <si>
    <t xml:space="preserve">m²</t>
  </si>
  <si>
    <t xml:space="preserve">Lámina impermeabilizante flexible tipo EVAC, compuesta de una doble hoja de poliolefina termoplástica con acetato de vinil etileno, revestida por una de sus caras con papel de aluminio y por la otra cara con fibras de poliéster no tejidas, de 0,8 mm de espesor y 670 g/m², suministrada en rollos de 1,5 m de anchura y 30 m de longitud.</t>
  </si>
  <si>
    <t xml:space="preserve">mt09mcr250b</t>
  </si>
  <si>
    <t xml:space="preserve">kg</t>
  </si>
  <si>
    <t xml:space="preserve">Adhesivo cementoso mejorado, C2 E S1, con tiempo abierto ampliado y gran deformabilidad, para la fijación de solapes de geomembranas, compuesto por cementos especiales, áridos seleccionados y resinas sintéticas.</t>
  </si>
  <si>
    <t xml:space="preserve">mt15rev221a</t>
  </si>
  <si>
    <t xml:space="preserve">m</t>
  </si>
  <si>
    <t xml:space="preserve">Banda de refuerzo autoadhesiva de aluminio, de 10 cm de anchura, suministrada en rollos de 10 m de longitud, para lámina impermeabilizante flexible tipo EVAC.</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</si>
  <si>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</si>
  <si>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</si>
  <si>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</si>
  <si>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</si>
  <si>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</si>
  <si>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</si>
  <si>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</si>
  <si>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mo020</t>
  </si>
  <si>
    <t xml:space="preserve">h</t>
  </si>
  <si>
    <t xml:space="preserve">Maestro 1ª construcción.</t>
  </si>
  <si>
    <t xml:space="preserve">mo113</t>
  </si>
  <si>
    <t xml:space="preserve">h</t>
  </si>
  <si>
    <t xml:space="preserve">Jornal construcción.</t>
  </si>
  <si>
    <t xml:space="preserve">mo054</t>
  </si>
  <si>
    <t xml:space="preserve">h</t>
  </si>
  <si>
    <t xml:space="preserve">Maestro 1ª montador de aislamientos.</t>
  </si>
  <si>
    <t xml:space="preserve">mo101</t>
  </si>
  <si>
    <t xml:space="preserve">h</t>
  </si>
  <si>
    <t xml:space="preserve">Ayudante montador de aislamientos.</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</si>
  <si>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</si>
  <si>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</si>
  <si>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</si>
  <si>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</si>
  <si>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</si>
  <si>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</si>
  <si>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Subtotal mano de obra:</t>
  </si>
  <si>
    <t xml:space="preserve">Herramientas</t>
  </si>
  <si>
    <t xml:space="preserve">%</t>
  </si>
  <si>
    <t xml:space="preserve">Herramientas</t>
  </si>
  <si>
    <t xml:space="preserve">Coste de mantenimiento decenal: $ 16.757,24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</si>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</sst>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69.53"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08.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12</v>
      </c>
      <c r="G10" s="12">
        <v>188.02</v>
      </c>
      <c r="H10" s="12">
        <f ca="1">ROUND(INDIRECT(ADDRESS(ROW()+(0), COLUMN()+(-2), 1))*INDIRECT(ADDRESS(ROW()+(0), COLUMN()+(-1), 1)), 2)</f>
        <v>2256.24</v>
      </c>
    </row>
    <row r="11" spans="1:8" ht="13.50" thickBot="1" customHeight="1">
      <c r="A11" s="1" t="s">
        <v>15</v>
      </c>
      <c r="B11" s="1"/>
      <c r="C11" s="10" t="s">
        <v>16</v>
      </c>
      <c r="D11" s="10"/>
      <c r="E11" s="1" t="s">
        <v>17</v>
      </c>
      <c r="F11" s="11">
        <v>0.012</v>
      </c>
      <c r="G11" s="12">
        <v>924.2</v>
      </c>
      <c r="H11" s="12">
        <f ca="1">ROUND(INDIRECT(ADDRESS(ROW()+(0), COLUMN()+(-2), 1))*INDIRECT(ADDRESS(ROW()+(0), COLUMN()+(-1), 1)), 2)</f>
        <v>11.09</v>
      </c>
    </row>
    <row r="12" spans="1:8" ht="13.50" thickBot="1" customHeight="1">
      <c r="A12" s="1" t="s">
        <v>18</v>
      </c>
      <c r="B12" s="1"/>
      <c r="C12" s="10" t="s">
        <v>19</v>
      </c>
      <c r="D12" s="10"/>
      <c r="E12" s="1" t="s">
        <v>20</v>
      </c>
      <c r="F12" s="11">
        <v>0.065</v>
      </c>
      <c r="G12" s="12">
        <v>11947.9</v>
      </c>
      <c r="H12" s="12">
        <f ca="1">ROUND(INDIRECT(ADDRESS(ROW()+(0), COLUMN()+(-2), 1))*INDIRECT(ADDRESS(ROW()+(0), COLUMN()+(-1), 1)), 2)</f>
        <v>776.62</v>
      </c>
    </row>
    <row r="13" spans="1:8" ht="13.50" thickBot="1" customHeight="1">
      <c r="A13" s="1" t="s">
        <v>21</v>
      </c>
      <c r="B13" s="1"/>
      <c r="C13" s="10" t="s">
        <v>22</v>
      </c>
      <c r="D13" s="10"/>
      <c r="E13" s="1" t="s">
        <v>23</v>
      </c>
      <c r="F13" s="11">
        <v>10</v>
      </c>
      <c r="G13" s="12">
        <v>100.67</v>
      </c>
      <c r="H13" s="12">
        <f ca="1">ROUND(INDIRECT(ADDRESS(ROW()+(0), COLUMN()+(-2), 1))*INDIRECT(ADDRESS(ROW()+(0), COLUMN()+(-1), 1)), 2)</f>
        <v>1006.7</v>
      </c>
    </row>
    <row r="14" spans="1:8" ht="34.50" thickBot="1" customHeight="1">
      <c r="A14" s="1" t="s">
        <v>24</v>
      </c>
      <c r="B14" s="1"/>
      <c r="C14" s="10" t="s">
        <v>25</v>
      </c>
      <c r="D14" s="10"/>
      <c r="E14" s="1" t="s">
        <v>26</v>
      </c>
      <c r="F14" s="11">
        <v>0.01</v>
      </c>
      <c r="G14" s="12">
        <v>1783.23</v>
      </c>
      <c r="H14" s="12">
        <f ca="1">ROUND(INDIRECT(ADDRESS(ROW()+(0), COLUMN()+(-2), 1))*INDIRECT(ADDRESS(ROW()+(0), COLUMN()+(-1), 1)), 2)</f>
        <v>17.83</v>
      </c>
    </row>
    <row r="15" spans="1:8" ht="55.50" thickBot="1" customHeight="1">
      <c r="A15" s="1" t="s">
        <v>27</v>
      </c>
      <c r="B15" s="1"/>
      <c r="C15" s="10" t="s">
        <v>28</v>
      </c>
      <c r="D15" s="10"/>
      <c r="E15" s="1" t="s">
        <v>29</v>
      </c>
      <c r="F15" s="11">
        <v>1.2</v>
      </c>
      <c r="G15" s="12">
        <v>11565.9</v>
      </c>
      <c r="H15" s="12">
        <f ca="1">ROUND(INDIRECT(ADDRESS(ROW()+(0), COLUMN()+(-2), 1))*INDIRECT(ADDRESS(ROW()+(0), COLUMN()+(-1), 1)), 2)</f>
        <v>13879.1</v>
      </c>
    </row>
    <row r="16" spans="1:8" ht="24.00" thickBot="1" customHeight="1">
      <c r="A16" s="1" t="s">
        <v>30</v>
      </c>
      <c r="B16" s="1"/>
      <c r="C16" s="10" t="s">
        <v>31</v>
      </c>
      <c r="D16" s="10"/>
      <c r="E16" s="1" t="s">
        <v>32</v>
      </c>
      <c r="F16" s="11">
        <v>5</v>
      </c>
      <c r="G16" s="12">
        <v>749.46</v>
      </c>
      <c r="H16" s="12">
        <f ca="1">ROUND(INDIRECT(ADDRESS(ROW()+(0), COLUMN()+(-2), 1))*INDIRECT(ADDRESS(ROW()+(0), COLUMN()+(-1), 1)), 2)</f>
        <v>3747.3</v>
      </c>
    </row>
    <row r="17" spans="1:8" ht="34.50" thickBot="1" customHeight="1">
      <c r="A17" s="1" t="s">
        <v>33</v>
      </c>
      <c r="B17" s="1"/>
      <c r="C17" s="10" t="s">
        <v>34</v>
      </c>
      <c r="D17" s="10"/>
      <c r="E17" s="1" t="s">
        <v>35</v>
      </c>
      <c r="F17" s="11">
        <v>4</v>
      </c>
      <c r="G17" s="12">
        <v>423.15</v>
      </c>
      <c r="H17" s="12">
        <f ca="1">ROUND(INDIRECT(ADDRESS(ROW()+(0), COLUMN()+(-2), 1))*INDIRECT(ADDRESS(ROW()+(0), COLUMN()+(-1), 1)), 2)</f>
        <v>1692.6</v>
      </c>
    </row>
    <row r="18" spans="1:8" ht="55.50" thickBot="1" customHeight="1">
      <c r="A18" s="1" t="s">
        <v>36</v>
      </c>
      <c r="B18" s="1"/>
      <c r="C18" s="10" t="s">
        <v>37</v>
      </c>
      <c r="D18" s="10"/>
      <c r="E18" s="1" t="s">
        <v>38</v>
      </c>
      <c r="F18" s="11">
        <v>1.1</v>
      </c>
      <c r="G18" s="12">
        <v>16967.8</v>
      </c>
      <c r="H18" s="12">
        <f ca="1">ROUND(INDIRECT(ADDRESS(ROW()+(0), COLUMN()+(-2), 1))*INDIRECT(ADDRESS(ROW()+(0), COLUMN()+(-1), 1)), 2)</f>
        <v>18664.5</v>
      </c>
    </row>
    <row r="19" spans="1:8" ht="34.50" thickBot="1" customHeight="1">
      <c r="A19" s="1" t="s">
        <v>39</v>
      </c>
      <c r="B19" s="1"/>
      <c r="C19" s="10" t="s">
        <v>40</v>
      </c>
      <c r="D19" s="10"/>
      <c r="E19" s="1" t="s">
        <v>41</v>
      </c>
      <c r="F19" s="11">
        <v>0.3</v>
      </c>
      <c r="G19" s="12">
        <v>1813.47</v>
      </c>
      <c r="H19" s="12">
        <f ca="1">ROUND(INDIRECT(ADDRESS(ROW()+(0), COLUMN()+(-2), 1))*INDIRECT(ADDRESS(ROW()+(0), COLUMN()+(-1), 1)), 2)</f>
        <v>544.04</v>
      </c>
    </row>
    <row r="20" spans="1:8" ht="24.00" thickBot="1" customHeight="1">
      <c r="A20" s="1" t="s">
        <v>42</v>
      </c>
      <c r="B20" s="1"/>
      <c r="C20" s="10" t="s">
        <v>43</v>
      </c>
      <c r="D20" s="10"/>
      <c r="E20" s="1" t="s">
        <v>44</v>
      </c>
      <c r="F20" s="13">
        <v>0.1</v>
      </c>
      <c r="G20" s="14">
        <v>5655.93</v>
      </c>
      <c r="H20" s="14">
        <f ca="1">ROUND(INDIRECT(ADDRESS(ROW()+(0), COLUMN()+(-2), 1))*INDIRECT(ADDRESS(ROW()+(0), COLUMN()+(-1), 1)), 2)</f>
        <v>565.59</v>
      </c>
    </row>
    <row r="21" spans="1:8" ht="13.50" thickBot="1" customHeight="1">
      <c r="A21" s="15"/>
      <c r="B21" s="15"/>
      <c r="C21" s="15"/>
      <c r="D21" s="15"/>
      <c r="E21" s="15"/>
      <c r="F21" s="9" t="s">
        <v>45</v>
      </c>
      <c r="G21" s="9"/>
      <c r="H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43161.7</v>
      </c>
    </row>
    <row r="22" spans="1:8" ht="13.50" thickBot="1" customHeight="1">
      <c r="A22" s="15">
        <v>2</v>
      </c>
      <c r="B22" s="15"/>
      <c r="C22" s="15"/>
      <c r="D22" s="15"/>
      <c r="E22" s="18" t="s">
        <v>46</v>
      </c>
      <c r="F22" s="18"/>
      <c r="G22" s="15"/>
      <c r="H22" s="15"/>
    </row>
    <row r="23" spans="1:8" ht="13.50" thickBot="1" customHeight="1">
      <c r="A23" s="1" t="s">
        <v>47</v>
      </c>
      <c r="B23" s="1"/>
      <c r="C23" s="10" t="s">
        <v>48</v>
      </c>
      <c r="D23" s="10"/>
      <c r="E23" s="1" t="s">
        <v>49</v>
      </c>
      <c r="F23" s="13">
        <v>0.032</v>
      </c>
      <c r="G23" s="14">
        <v>2262.69</v>
      </c>
      <c r="H23" s="14">
        <f ca="1">ROUND(INDIRECT(ADDRESS(ROW()+(0), COLUMN()+(-2), 1))*INDIRECT(ADDRESS(ROW()+(0), COLUMN()+(-1), 1)), 2)</f>
        <v>72.41</v>
      </c>
    </row>
    <row r="24" spans="1:8" ht="13.50" thickBot="1" customHeight="1">
      <c r="A24" s="15"/>
      <c r="B24" s="15"/>
      <c r="C24" s="15"/>
      <c r="D24" s="15"/>
      <c r="E24" s="15"/>
      <c r="F24" s="9" t="s">
        <v>50</v>
      </c>
      <c r="G24" s="9"/>
      <c r="H24" s="17">
        <f ca="1">ROUND(SUM(INDIRECT(ADDRESS(ROW()+(-1), COLUMN()+(0), 1))), 2)</f>
        <v>72.41</v>
      </c>
    </row>
    <row r="25" spans="1:8" ht="13.50" thickBot="1" customHeight="1">
      <c r="A25" s="15">
        <v>3</v>
      </c>
      <c r="B25" s="15"/>
      <c r="C25" s="15"/>
      <c r="D25" s="15"/>
      <c r="E25" s="18" t="s">
        <v>51</v>
      </c>
      <c r="F25" s="18"/>
      <c r="G25" s="15"/>
      <c r="H25" s="15"/>
    </row>
    <row r="26" spans="1:8" ht="13.50" thickBot="1" customHeight="1">
      <c r="A26" s="1" t="s">
        <v>52</v>
      </c>
      <c r="B26" s="1"/>
      <c r="C26" s="10" t="s">
        <v>53</v>
      </c>
      <c r="D26" s="10"/>
      <c r="E26" s="1" t="s">
        <v>54</v>
      </c>
      <c r="F26" s="11">
        <v>0.97</v>
      </c>
      <c r="G26" s="12">
        <v>8324.16</v>
      </c>
      <c r="H26" s="12">
        <f ca="1">ROUND(INDIRECT(ADDRESS(ROW()+(0), COLUMN()+(-2), 1))*INDIRECT(ADDRESS(ROW()+(0), COLUMN()+(-1), 1)), 2)</f>
        <v>8074.44</v>
      </c>
    </row>
    <row r="27" spans="1:8" ht="13.50" thickBot="1" customHeight="1">
      <c r="A27" s="1" t="s">
        <v>55</v>
      </c>
      <c r="B27" s="1"/>
      <c r="C27" s="10" t="s">
        <v>56</v>
      </c>
      <c r="D27" s="10"/>
      <c r="E27" s="1" t="s">
        <v>57</v>
      </c>
      <c r="F27" s="11">
        <v>1.368</v>
      </c>
      <c r="G27" s="12">
        <v>5995.15</v>
      </c>
      <c r="H27" s="12">
        <f ca="1">ROUND(INDIRECT(ADDRESS(ROW()+(0), COLUMN()+(-2), 1))*INDIRECT(ADDRESS(ROW()+(0), COLUMN()+(-1), 1)), 2)</f>
        <v>8201.37</v>
      </c>
    </row>
    <row r="28" spans="1:8" ht="13.50" thickBot="1" customHeight="1">
      <c r="A28" s="1" t="s">
        <v>58</v>
      </c>
      <c r="B28" s="1"/>
      <c r="C28" s="10" t="s">
        <v>59</v>
      </c>
      <c r="D28" s="10"/>
      <c r="E28" s="1" t="s">
        <v>60</v>
      </c>
      <c r="F28" s="11">
        <v>0.062</v>
      </c>
      <c r="G28" s="12">
        <v>8553.61</v>
      </c>
      <c r="H28" s="12">
        <f ca="1">ROUND(INDIRECT(ADDRESS(ROW()+(0), COLUMN()+(-2), 1))*INDIRECT(ADDRESS(ROW()+(0), COLUMN()+(-1), 1)), 2)</f>
        <v>530.32</v>
      </c>
    </row>
    <row r="29" spans="1:8" ht="13.50" thickBot="1" customHeight="1">
      <c r="A29" s="1" t="s">
        <v>61</v>
      </c>
      <c r="B29" s="1"/>
      <c r="C29" s="10" t="s">
        <v>62</v>
      </c>
      <c r="D29" s="10"/>
      <c r="E29" s="1" t="s">
        <v>63</v>
      </c>
      <c r="F29" s="11">
        <v>0.062</v>
      </c>
      <c r="G29" s="12">
        <v>6222.52</v>
      </c>
      <c r="H29" s="12">
        <f ca="1">ROUND(INDIRECT(ADDRESS(ROW()+(0), COLUMN()+(-2), 1))*INDIRECT(ADDRESS(ROW()+(0), COLUMN()+(-1), 1)), 2)</f>
        <v>385.8</v>
      </c>
    </row>
    <row r="30" spans="1:8" ht="13.50" thickBot="1" customHeight="1">
      <c r="A30" s="1" t="s">
        <v>64</v>
      </c>
      <c r="B30" s="1"/>
      <c r="C30" s="10" t="s">
        <v>65</v>
      </c>
      <c r="D30" s="10"/>
      <c r="E30" s="1" t="s">
        <v>66</v>
      </c>
      <c r="F30" s="11">
        <v>0.124</v>
      </c>
      <c r="G30" s="12">
        <v>8324.16</v>
      </c>
      <c r="H30" s="12">
        <f ca="1">ROUND(INDIRECT(ADDRESS(ROW()+(0), COLUMN()+(-2), 1))*INDIRECT(ADDRESS(ROW()+(0), COLUMN()+(-1), 1)), 2)</f>
        <v>1032.2</v>
      </c>
    </row>
    <row r="31" spans="1:8" ht="13.50" thickBot="1" customHeight="1">
      <c r="A31" s="1" t="s">
        <v>67</v>
      </c>
      <c r="B31" s="1"/>
      <c r="C31" s="10" t="s">
        <v>68</v>
      </c>
      <c r="D31" s="10"/>
      <c r="E31" s="1" t="s">
        <v>69</v>
      </c>
      <c r="F31" s="13">
        <v>0.124</v>
      </c>
      <c r="G31" s="14">
        <v>6222.52</v>
      </c>
      <c r="H31" s="14">
        <f ca="1">ROUND(INDIRECT(ADDRESS(ROW()+(0), COLUMN()+(-2), 1))*INDIRECT(ADDRESS(ROW()+(0), COLUMN()+(-1), 1)), 2)</f>
        <v>771.59</v>
      </c>
    </row>
    <row r="32" spans="1:8" ht="13.50" thickBot="1" customHeight="1">
      <c r="A32" s="15"/>
      <c r="B32" s="15"/>
      <c r="C32" s="15"/>
      <c r="D32" s="15"/>
      <c r="E32" s="15"/>
      <c r="F32" s="9" t="s">
        <v>70</v>
      </c>
      <c r="G32" s="9"/>
      <c r="H32" s="17">
        <f ca="1">ROUND(SUM(INDIRECT(ADDRESS(ROW()+(-1), COLUMN()+(0), 1)),INDIRECT(ADDRESS(ROW()+(-2), COLUMN()+(0), 1)),INDIRECT(ADDRESS(ROW()+(-3), COLUMN()+(0), 1)),INDIRECT(ADDRESS(ROW()+(-4), COLUMN()+(0), 1)),INDIRECT(ADDRESS(ROW()+(-5), COLUMN()+(0), 1)),INDIRECT(ADDRESS(ROW()+(-6), COLUMN()+(0), 1))), 2)</f>
        <v>18995.7</v>
      </c>
    </row>
    <row r="33" spans="1:8" ht="13.50" thickBot="1" customHeight="1">
      <c r="A33" s="15">
        <v>4</v>
      </c>
      <c r="B33" s="15"/>
      <c r="C33" s="15"/>
      <c r="D33" s="15"/>
      <c r="E33" s="18" t="s">
        <v>71</v>
      </c>
      <c r="F33" s="18"/>
      <c r="G33" s="15"/>
      <c r="H33" s="15"/>
    </row>
    <row r="34" spans="1:8" ht="13.50" thickBot="1" customHeight="1">
      <c r="A34" s="19"/>
      <c r="B34" s="19"/>
      <c r="C34" s="20" t="s">
        <v>72</v>
      </c>
      <c r="D34" s="20"/>
      <c r="E34" s="19" t="s">
        <v>73</v>
      </c>
      <c r="F34" s="13">
        <v>2</v>
      </c>
      <c r="G34" s="14">
        <f ca="1">ROUND(SUM(INDIRECT(ADDRESS(ROW()+(-2), COLUMN()+(1), 1)),INDIRECT(ADDRESS(ROW()+(-10), COLUMN()+(1), 1)),INDIRECT(ADDRESS(ROW()+(-13), COLUMN()+(1), 1))), 2)</f>
        <v>62229.8</v>
      </c>
      <c r="H34" s="14">
        <f ca="1">ROUND(INDIRECT(ADDRESS(ROW()+(0), COLUMN()+(-2), 1))*INDIRECT(ADDRESS(ROW()+(0), COLUMN()+(-1), 1))/100, 2)</f>
        <v>1244.6</v>
      </c>
    </row>
    <row r="35" spans="1:8" ht="13.50" thickBot="1" customHeight="1">
      <c r="A35" s="21" t="s">
        <v>74</v>
      </c>
      <c r="B35" s="21"/>
      <c r="C35" s="22"/>
      <c r="D35" s="22"/>
      <c r="E35" s="23"/>
      <c r="F35" s="24" t="s">
        <v>75</v>
      </c>
      <c r="G35" s="25"/>
      <c r="H35" s="26">
        <f ca="1">ROUND(SUM(INDIRECT(ADDRESS(ROW()+(-1), COLUMN()+(0), 1)),INDIRECT(ADDRESS(ROW()+(-3), COLUMN()+(0), 1)),INDIRECT(ADDRESS(ROW()+(-11), COLUMN()+(0), 1)),INDIRECT(ADDRESS(ROW()+(-14), COLUMN()+(0), 1))), 2)</f>
        <v>63474.4</v>
      </c>
    </row>
  </sheetData>
  <mergeCells count="6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B24"/>
    <mergeCell ref="C24:D24"/>
    <mergeCell ref="F24:G24"/>
    <mergeCell ref="A25:B25"/>
    <mergeCell ref="C25:D25"/>
    <mergeCell ref="E25:F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F32:G32"/>
    <mergeCell ref="A33:B33"/>
    <mergeCell ref="C33:D33"/>
    <mergeCell ref="E33:F33"/>
    <mergeCell ref="A34:B34"/>
    <mergeCell ref="C34:D34"/>
    <mergeCell ref="A35:E35"/>
    <mergeCell ref="F35:G35"/>
  </mergeCells>
  <pageMargins left="0.147638" right="0.147638" top="0.206693" bottom="0.206693" header="0.0" footer="0.0"/>
  <pageSetup paperSize="9" orientation="portrait"/>
  <rowBreaks count="0" manualBreakCount="0">
    </rowBreaks>
</worksheet>
</file>