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<sst xmlns="http://schemas.openxmlformats.org/spreadsheetml/2006/main" count="28" uniqueCount="28">
  <si>
    <t xml:space="preserve"/>
  </si>
  <si>
    <t xml:space="preserve">QAW060</t>
  </si>
  <si>
    <t xml:space="preserve">m²</t>
  </si>
  <si>
    <t xml:space="preserve">Sustitución de capa de imprimación, en azotea, no transitable, autoprotegida, por membrana asfáltica.</t>
  </si>
  <si>
    <r>
      <rPr>
        <sz val="8.25"/>
        <color rgb="FF000000"/>
        <rFont val="Arial"/>
        <family val="2"/>
      </rPr>
      <t xml:space="preserve">Sustitución de capa de imprimación deteriorada, en azotea, no transitable, autoprotegida, por imprimación monocapa adherida, formada por una membrana de betún modificado con elastómero SBS, de 3,5 mm de espesor, con armadura de fieltro de poliéster reforzado y estabilizado de 150 g/m², con autoprotección mineral de color verde totalmente adherida con soplete.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</si>
  <si>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</si>
  <si>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</si>
  <si>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</si>
  <si>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</si>
  <si>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</si>
  <si>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</si>
  <si>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</si>
  <si>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mt14lga010ec</t>
  </si>
  <si>
    <t xml:space="preserve">m²</t>
  </si>
  <si>
    <t xml:space="preserve">Membrana de betún modificado con elastómero SBS, de 3,5 mm de espesor, masa nominal 5 kg/m², con armadura de fieltro de poliéster reforzado y estabilizado de 150 g/m², con autoprotección mineral de color verde.</t>
  </si>
  <si>
    <t xml:space="preserve">Subtotal materiales:</t>
  </si>
  <si>
    <t xml:space="preserve">Mano de obra</t>
  </si>
  <si>
    <t xml:space="preserve">mo029</t>
  </si>
  <si>
    <t xml:space="preserve">h</t>
  </si>
  <si>
    <t xml:space="preserve">Maestro 1ª aplicador de membranas impermeabilizantes.</t>
  </si>
  <si>
    <t xml:space="preserve">mo067</t>
  </si>
  <si>
    <t xml:space="preserve">h</t>
  </si>
  <si>
    <t xml:space="preserve">Ayudante aplicador de membranas impermeabilizantes.</t>
  </si>
  <si>
    <t xml:space="preserve">Subtotal mano de obra:</t>
  </si>
  <si>
    <t xml:space="preserve">Herramientas</t>
  </si>
  <si>
    <t xml:space="preserve">%</t>
  </si>
  <si>
    <t xml:space="preserve">Herramientas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</si>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</sst>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4">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s>
  <cellStyleXfs count="1">
    <xf numFmtId="0" fontId="0" fillId="0" borderId="0"/>
  </cellStyleXfs>
  <cellXfs count="23">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84" customWidth="1"/>
    <col min="2" max="2" width="3.91" customWidth="1"/>
    <col min="3" max="3" width="2.38" customWidth="1"/>
    <col min="4" max="4" width="5.27" customWidth="1"/>
    <col min="5" max="5" width="71.57" customWidth="1"/>
    <col min="6" max="6" width="10.54" customWidth="1"/>
    <col min="7" max="7" width="13.43"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1.2</v>
      </c>
      <c r="G10" s="14">
        <v>10436.1</v>
      </c>
      <c r="H10" s="14">
        <f ca="1">ROUND(INDIRECT(ADDRESS(ROW()+(0), COLUMN()+(-2), 1))*INDIRECT(ADDRESS(ROW()+(0), COLUMN()+(-1), 1)), 2)</f>
        <v>12523.3</v>
      </c>
    </row>
    <row r="11" spans="1:8" ht="13.50" thickBot="1" customHeight="1">
      <c r="A11" s="15"/>
      <c r="B11" s="15"/>
      <c r="C11" s="15"/>
      <c r="D11" s="15"/>
      <c r="E11" s="15"/>
      <c r="F11" s="9" t="s">
        <v>15</v>
      </c>
      <c r="G11" s="9"/>
      <c r="H11" s="17">
        <f ca="1">ROUND(SUM(INDIRECT(ADDRESS(ROW()+(-1), COLUMN()+(0), 1))), 2)</f>
        <v>12523.3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0.41</v>
      </c>
      <c r="G13" s="13">
        <v>8324.16</v>
      </c>
      <c r="H13" s="13">
        <f ca="1">ROUND(INDIRECT(ADDRESS(ROW()+(0), COLUMN()+(-2), 1))*INDIRECT(ADDRESS(ROW()+(0), COLUMN()+(-1), 1)), 2)</f>
        <v>3412.91</v>
      </c>
    </row>
    <row r="14" spans="1:8" ht="13.50" thickBot="1" customHeight="1">
      <c r="A14" s="1" t="s">
        <v>20</v>
      </c>
      <c r="B14" s="1"/>
      <c r="C14" s="10" t="s">
        <v>21</v>
      </c>
      <c r="D14" s="10"/>
      <c r="E14" s="1" t="s">
        <v>22</v>
      </c>
      <c r="F14" s="12">
        <v>0.205</v>
      </c>
      <c r="G14" s="14">
        <v>6222.52</v>
      </c>
      <c r="H14" s="14">
        <f ca="1">ROUND(INDIRECT(ADDRESS(ROW()+(0), COLUMN()+(-2), 1))*INDIRECT(ADDRESS(ROW()+(0), COLUMN()+(-1), 1)), 2)</f>
        <v>1275.62</v>
      </c>
    </row>
    <row r="15" spans="1:8" ht="13.50" thickBot="1" customHeight="1">
      <c r="A15" s="15"/>
      <c r="B15" s="15"/>
      <c r="C15" s="15"/>
      <c r="D15" s="15"/>
      <c r="E15" s="15"/>
      <c r="F15" s="9" t="s">
        <v>23</v>
      </c>
      <c r="G15" s="9"/>
      <c r="H15" s="17">
        <f ca="1">ROUND(SUM(INDIRECT(ADDRESS(ROW()+(-1), COLUMN()+(0), 1)),INDIRECT(ADDRESS(ROW()+(-2), COLUMN()+(0), 1))), 2)</f>
        <v>4688.53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17211.8</v>
      </c>
      <c r="H17" s="14">
        <f ca="1">ROUND(INDIRECT(ADDRESS(ROW()+(0), COLUMN()+(-2), 1))*INDIRECT(ADDRESS(ROW()+(0), COLUMN()+(-1), 1))/100, 2)</f>
        <v>344.24</v>
      </c>
    </row>
    <row r="18" spans="1:8" ht="13.50" thickBot="1" customHeight="1">
      <c r="A18" s="8"/>
      <c r="B18" s="8"/>
      <c r="C18" s="8"/>
      <c r="D18" s="8"/>
      <c r="E18" s="8"/>
      <c r="F18" s="21" t="s">
        <v>27</v>
      </c>
      <c r="G18" s="21"/>
      <c r="H18" s="22">
        <f ca="1">ROUND(SUM(INDIRECT(ADDRESS(ROW()+(-1), COLUMN()+(0), 1)),INDIRECT(ADDRESS(ROW()+(-3), COLUMN()+(0), 1)),INDIRECT(ADDRESS(ROW()+(-7), COLUMN()+(0), 1))), 2)</f>
        <v>17556</v>
      </c>
    </row>
  </sheetData>
  <mergeCells count="32">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F18:G18"/>
  </mergeCells>
  <pageMargins left="0.147638" right="0.147638" top="0.206693" bottom="0.206693" header="0.0" footer="0.0"/>
  <pageSetup paperSize="9" orientation="portrait"/>
  <rowBreaks count="0" manualBreakCount="0">
    </rowBreaks>
</worksheet>
</file>