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<sst xmlns="http://schemas.openxmlformats.org/spreadsheetml/2006/main" count="41" uniqueCount="41">
  <si>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</si>
  <si>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NIG240</t>
  </si>
  <si>
    <t xml:space="preserve">m²</t>
  </si>
  <si>
    <t xml:space="preserve">Reparación de imprimación de galerías y balcones. Sistema "SCHLÜTER-SYSTEMS".</t>
  </si>
  <si>
    <r>
      <rPr>
        <sz val="8.25"/>
        <color rgb="FF000000"/>
        <rFont val="Arial"/>
        <family val="2"/>
      </rPr>
      <t xml:space="preserve">Reparación de imprimación de galerías y balcones. Sistema "SCHLÜTER-SYSTEMS", formado por lámina impermeabilizante, desolidarizante y difusora de vapor de agua de polietileno con estructura cuadriculada, de 3 mm de espesor, Schlüter-DITRA 30M "SCHLÜTER-SYSTEMS", revestida de geotextil no tejido en una de sus caras, fijada al soporte con adhesivo cementoso de fraguado normal, C1 extendido con llana dentada. Incluso adhesivo bicomponente, Schlüter-KERDI-COLL-L "SCHLÜTER-SYSTEMS", banda de refuerzo Schlüter-KERDI-KEBA 100/125 y masilla adhesiva elástica monocomponente, Schlüter-KERDI-FIX "SCHLÜTER-SYSTEMS". El precio incluye la preparación de la superficie soporte, pero no incluye el piso.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</si>
  <si>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</si>
  <si>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</si>
  <si>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</si>
  <si>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</si>
  <si>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</si>
  <si>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</si>
  <si>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</si>
  <si>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mt09mcr021g</t>
  </si>
  <si>
    <t xml:space="preserve">kg</t>
  </si>
  <si>
    <t xml:space="preserve">Adhesivo cementoso de fraguado normal, C1, color gris.</t>
  </si>
  <si>
    <t xml:space="preserve">mt15res300d</t>
  </si>
  <si>
    <t xml:space="preserve">m²</t>
  </si>
  <si>
    <t xml:space="preserve">Lámina impermeabilizante, desolidarizante y difusora de vapor de agua de polietileno con estructura cuadriculada, de 3 mm de espesor, Schlüter-DITRA 30M "SCHLÜTER-SYSTEMS", revestida de geotextil no tejido en una de sus caras, suministrada en rollos de 30,2 m de longitud.</t>
  </si>
  <si>
    <t xml:space="preserve">mt15res060d</t>
  </si>
  <si>
    <t xml:space="preserve">kg</t>
  </si>
  <si>
    <t xml:space="preserve">Adhesivo bicomponente, Schlüter-KERDI-COLL-L "SCHLÜTER-SYSTEMS", a base de una dispersión acrílica sin disolventes y polvo de cemento, para el sellado de juntas.</t>
  </si>
  <si>
    <t xml:space="preserve">mt15res020ob</t>
  </si>
  <si>
    <t xml:space="preserve">m</t>
  </si>
  <si>
    <t xml:space="preserve">Banda de sellado, Schlüter-KERDI-KEBA 100/125 "SCHLÜTER-SYSTEMS", de 125 mm de anchura y 0,1 mm de espesor, para lámina impermeabilizante flexible de polietileno, con ambas caras revestidas de geotextil no tejido, suministrada en rollos de 30 m de longitud.</t>
  </si>
  <si>
    <t xml:space="preserve">mt15res070a</t>
  </si>
  <si>
    <t xml:space="preserve">Ud</t>
  </si>
  <si>
    <t xml:space="preserve">Cartucho de masilla adhesiva elástica monocomponente, Schlüter-KERDI-FIX "SCHLÜTER-SYSTEMS", a base de polímeros híbridos neutros (MS), de 290 ml, color gris o blanco y acabado brillante.</t>
  </si>
  <si>
    <t xml:space="preserve">Subtotal materiales:</t>
  </si>
  <si>
    <t xml:space="preserve">Mano de obra</t>
  </si>
  <si>
    <t xml:space="preserve">mo029</t>
  </si>
  <si>
    <t xml:space="preserve">h</t>
  </si>
  <si>
    <t xml:space="preserve">Maestro 1ª aplicador de membranas impermeabilizantes.</t>
  </si>
  <si>
    <t xml:space="preserve">mo067</t>
  </si>
  <si>
    <t xml:space="preserve">h</t>
  </si>
  <si>
    <t xml:space="preserve">Ayudante aplicador de membranas impermeabilizantes.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</si>
  <si>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</si>
  <si>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</si>
  <si>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</si>
  <si>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</si>
  <si>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$ 1.186,64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</si>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</sst>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0.68" customWidth="1"/>
    <col min="4" max="4" width="6.97" customWidth="1"/>
    <col min="5" max="5" width="71.23" customWidth="1"/>
    <col min="6" max="6" width="10.54" customWidth="1"/>
    <col min="7" max="7" width="13.43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0.6</v>
      </c>
      <c r="G10" s="12">
        <v>211.57</v>
      </c>
      <c r="H10" s="12">
        <f ca="1">ROUND(INDIRECT(ADDRESS(ROW()+(0), COLUMN()+(-2), 1))*INDIRECT(ADDRESS(ROW()+(0), COLUMN()+(-1), 1)), 2)</f>
        <v>126.94</v>
      </c>
    </row>
    <row r="11" spans="1:8" ht="45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1.1</v>
      </c>
      <c r="G11" s="12">
        <v>23630.9</v>
      </c>
      <c r="H11" s="12">
        <f ca="1">ROUND(INDIRECT(ADDRESS(ROW()+(0), COLUMN()+(-2), 1))*INDIRECT(ADDRESS(ROW()+(0), COLUMN()+(-1), 1)), 2)</f>
        <v>25994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0.3</v>
      </c>
      <c r="G12" s="12">
        <v>15376.7</v>
      </c>
      <c r="H12" s="12">
        <f ca="1">ROUND(INDIRECT(ADDRESS(ROW()+(0), COLUMN()+(-2), 1))*INDIRECT(ADDRESS(ROW()+(0), COLUMN()+(-1), 1)), 2)</f>
        <v>4613.01</v>
      </c>
    </row>
    <row r="13" spans="1:8" ht="45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1.2</v>
      </c>
      <c r="G13" s="12">
        <v>4945.15</v>
      </c>
      <c r="H13" s="12">
        <f ca="1">ROUND(INDIRECT(ADDRESS(ROW()+(0), COLUMN()+(-2), 1))*INDIRECT(ADDRESS(ROW()+(0), COLUMN()+(-1), 1)), 2)</f>
        <v>5934.18</v>
      </c>
    </row>
    <row r="14" spans="1:8" ht="34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3">
        <v>0.06</v>
      </c>
      <c r="G14" s="14">
        <v>29338.8</v>
      </c>
      <c r="H14" s="14">
        <f ca="1">ROUND(INDIRECT(ADDRESS(ROW()+(0), COLUMN()+(-2), 1))*INDIRECT(ADDRESS(ROW()+(0), COLUMN()+(-1), 1)), 2)</f>
        <v>1760.33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38428.5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1">
        <v>0.416</v>
      </c>
      <c r="G17" s="12">
        <v>8689.02</v>
      </c>
      <c r="H17" s="12">
        <f ca="1">ROUND(INDIRECT(ADDRESS(ROW()+(0), COLUMN()+(-2), 1))*INDIRECT(ADDRESS(ROW()+(0), COLUMN()+(-1), 1)), 2)</f>
        <v>3614.63</v>
      </c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3">
        <v>0.416</v>
      </c>
      <c r="G18" s="14">
        <v>6494.86</v>
      </c>
      <c r="H18" s="14">
        <f ca="1">ROUND(INDIRECT(ADDRESS(ROW()+(0), COLUMN()+(-2), 1))*INDIRECT(ADDRESS(ROW()+(0), COLUMN()+(-1), 1)), 2)</f>
        <v>2701.86</v>
      </c>
    </row>
    <row r="19" spans="1:8" ht="13.50" thickBot="1" customHeight="1">
      <c r="A19" s="15"/>
      <c r="B19" s="15"/>
      <c r="C19" s="15"/>
      <c r="D19" s="15"/>
      <c r="E19" s="15"/>
      <c r="F19" s="9" t="s">
        <v>35</v>
      </c>
      <c r="G19" s="9"/>
      <c r="H19" s="17">
        <f ca="1">ROUND(SUM(INDIRECT(ADDRESS(ROW()+(-1), COLUMN()+(0), 1)),INDIRECT(ADDRESS(ROW()+(-2), COLUMN()+(0), 1))), 2)</f>
        <v>6316.49</v>
      </c>
    </row>
    <row r="20" spans="1:8" ht="13.50" thickBot="1" customHeight="1">
      <c r="A20" s="15">
        <v>3</v>
      </c>
      <c r="B20" s="15"/>
      <c r="C20" s="15"/>
      <c r="D20" s="15"/>
      <c r="E20" s="18" t="s">
        <v>36</v>
      </c>
      <c r="F20" s="18"/>
      <c r="G20" s="15"/>
      <c r="H20" s="15"/>
    </row>
    <row r="21" spans="1:8" ht="13.50" thickBot="1" customHeight="1">
      <c r="A21" s="19"/>
      <c r="B21" s="19"/>
      <c r="C21" s="20" t="s">
        <v>37</v>
      </c>
      <c r="D21" s="20"/>
      <c r="E21" s="19" t="s">
        <v>38</v>
      </c>
      <c r="F21" s="13">
        <v>2</v>
      </c>
      <c r="G21" s="14">
        <f ca="1">ROUND(SUM(INDIRECT(ADDRESS(ROW()+(-2), COLUMN()+(1), 1)),INDIRECT(ADDRESS(ROW()+(-6), COLUMN()+(1), 1))), 2)</f>
        <v>44745</v>
      </c>
      <c r="H21" s="14">
        <f ca="1">ROUND(INDIRECT(ADDRESS(ROW()+(0), COLUMN()+(-2), 1))*INDIRECT(ADDRESS(ROW()+(0), COLUMN()+(-1), 1))/100, 2)</f>
        <v>894.9</v>
      </c>
    </row>
    <row r="22" spans="1:8" ht="13.50" thickBot="1" customHeight="1">
      <c r="A22" s="21" t="s">
        <v>39</v>
      </c>
      <c r="B22" s="21"/>
      <c r="C22" s="22"/>
      <c r="D22" s="22"/>
      <c r="E22" s="23"/>
      <c r="F22" s="24" t="s">
        <v>40</v>
      </c>
      <c r="G22" s="25"/>
      <c r="H22" s="26">
        <f ca="1">ROUND(SUM(INDIRECT(ADDRESS(ROW()+(-1), COLUMN()+(0), 1)),INDIRECT(ADDRESS(ROW()+(-3), COLUMN()+(0), 1)),INDIRECT(ADDRESS(ROW()+(-7), COLUMN()+(0), 1))), 2)</f>
        <v>45639.9</v>
      </c>
    </row>
  </sheetData>
  <mergeCells count="3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