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<sst xmlns="http://schemas.openxmlformats.org/spreadsheetml/2006/main" count="29" uniqueCount="29">
  <si>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</si>
  <si>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III012</t>
  </si>
  <si>
    <t xml:space="preserve">Ud</t>
  </si>
  <si>
    <t xml:space="preserve">Luminaria antideflagrante con lámpara LED, para garaje.</t>
  </si>
  <si>
    <r>
      <rPr>
        <sz val="8.25"/>
        <color rgb="FF000000"/>
        <rFont val="Arial"/>
        <family val="2"/>
      </rPr>
      <t xml:space="preserve">Luminaria a prueba de explosiones, para zona 2/22, con grados de protección IP68 e IK10, de de 1337 mm de longitud y 83 mm de diámetro mm, de 32 W, alimentación a 220/240 V y 50-60 Hz, con 1 lámpara LED, temperatura de color 3000 K, índice de deslumbramiento unificado menor de 19, índice de reproducción cromática mayor de 80, flujo luminoso 5120 lúmenes, difusor de policarbonato opal con resistencia a los rayos UV, cuerpo de aluminio y tapas de ABS.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</si>
  <si>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</si>
  <si>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</si>
  <si>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</si>
  <si>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</si>
  <si>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</si>
  <si>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</si>
  <si>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</si>
  <si>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mt34lgg110s</t>
  </si>
  <si>
    <t xml:space="preserve">Ud</t>
  </si>
  <si>
    <t xml:space="preserve">Luminaria a prueba de explosiones, para zona 2/22, con grados de protección IP68 e IK10, de de 1337 mm de longitud y 83 mm de diámetro mm, de 32 W, alimentación a 220/240 V y 50-60 Hz, con 1 lámpara LED, temperatura de color 3000 K, índice de deslumbramiento unificado menor de 19, índice de reproducción cromática mayor de 80, flujo luminoso 5120 lúmenes, difusor de policarbonato opal con resistencia a los rayos UV, cuerpo de aluminio y tapas de ABS, con bridas de sujeción de acero cincado.</t>
  </si>
  <si>
    <t xml:space="preserve">Subtotal materiales:</t>
  </si>
  <si>
    <t xml:space="preserve">Mano de obra</t>
  </si>
  <si>
    <t xml:space="preserve">mo003</t>
  </si>
  <si>
    <t xml:space="preserve">h</t>
  </si>
  <si>
    <t xml:space="preserve">Maestro 1ª electricista.</t>
  </si>
  <si>
    <t xml:space="preserve">mo102</t>
  </si>
  <si>
    <t xml:space="preserve">h</t>
  </si>
  <si>
    <t xml:space="preserve">Ayudante electricista.</t>
  </si>
  <si>
    <t xml:space="preserve">Subtotal mano de obra:</t>
  </si>
  <si>
    <t xml:space="preserve">Herramientas</t>
  </si>
  <si>
    <t xml:space="preserve">%</t>
  </si>
  <si>
    <t xml:space="preserve">Herramientas</t>
  </si>
  <si>
    <t xml:space="preserve">Coste de mantenimiento decenal: $ 352.384,84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</si>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</sst>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1.5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2">
        <v>1</v>
      </c>
      <c r="F10" s="14">
        <v>622731</v>
      </c>
      <c r="G10" s="14">
        <f ca="1">ROUND(INDIRECT(ADDRESS(ROW()+(0), COLUMN()+(-2), 1))*INDIRECT(ADDRESS(ROW()+(0), COLUMN()+(-1), 1)), 2)</f>
        <v>622731</v>
      </c>
    </row>
    <row r="11" spans="1:7" ht="13.50" thickBot="1" customHeight="1">
      <c r="A11" s="15"/>
      <c r="B11" s="15"/>
      <c r="C11" s="15"/>
      <c r="D11" s="15"/>
      <c r="E11" s="9" t="s">
        <v>15</v>
      </c>
      <c r="F11" s="9"/>
      <c r="G11" s="17">
        <f ca="1">ROUND(SUM(INDIRECT(ADDRESS(ROW()+(-1), COLUMN()+(0), 1))), 2)</f>
        <v>622731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0.366</v>
      </c>
      <c r="F13" s="13">
        <v>8556.75</v>
      </c>
      <c r="G13" s="13">
        <f ca="1">ROUND(INDIRECT(ADDRESS(ROW()+(0), COLUMN()+(-2), 1))*INDIRECT(ADDRESS(ROW()+(0), COLUMN()+(-1), 1)), 2)</f>
        <v>3131.77</v>
      </c>
    </row>
    <row r="14" spans="1:7" ht="13.50" thickBot="1" customHeight="1">
      <c r="A14" s="1" t="s">
        <v>20</v>
      </c>
      <c r="B14" s="1"/>
      <c r="C14" s="10" t="s">
        <v>21</v>
      </c>
      <c r="D14" s="1" t="s">
        <v>22</v>
      </c>
      <c r="E14" s="12">
        <v>0.366</v>
      </c>
      <c r="F14" s="14">
        <v>6212.96</v>
      </c>
      <c r="G14" s="14">
        <f ca="1">ROUND(INDIRECT(ADDRESS(ROW()+(0), COLUMN()+(-2), 1))*INDIRECT(ADDRESS(ROW()+(0), COLUMN()+(-1), 1)), 2)</f>
        <v>2273.94</v>
      </c>
    </row>
    <row r="15" spans="1:7" ht="13.50" thickBot="1" customHeight="1">
      <c r="A15" s="15"/>
      <c r="B15" s="15"/>
      <c r="C15" s="15"/>
      <c r="D15" s="15"/>
      <c r="E15" s="9" t="s">
        <v>23</v>
      </c>
      <c r="F15" s="9"/>
      <c r="G15" s="17">
        <f ca="1">ROUND(SUM(INDIRECT(ADDRESS(ROW()+(-1), COLUMN()+(0), 1)),INDIRECT(ADDRESS(ROW()+(-2), COLUMN()+(0), 1))), 2)</f>
        <v>5405.71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628137</v>
      </c>
      <c r="G17" s="14">
        <f ca="1">ROUND(INDIRECT(ADDRESS(ROW()+(0), COLUMN()+(-2), 1))*INDIRECT(ADDRESS(ROW()+(0), COLUMN()+(-1), 1))/100, 2)</f>
        <v>12562.7</v>
      </c>
    </row>
    <row r="18" spans="1:7" ht="13.50" thickBot="1" customHeight="1">
      <c r="A18" s="21" t="s">
        <v>27</v>
      </c>
      <c r="B18" s="21"/>
      <c r="C18" s="22"/>
      <c r="D18" s="23"/>
      <c r="E18" s="24" t="s">
        <v>28</v>
      </c>
      <c r="F18" s="25"/>
      <c r="G18" s="26">
        <f ca="1">ROUND(SUM(INDIRECT(ADDRESS(ROW()+(-1), COLUMN()+(0), 1)),INDIRECT(ADDRESS(ROW()+(-3), COLUMN()+(0), 1)),INDIRECT(ADDRESS(ROW()+(-7), COLUMN()+(0), 1))), 2)</f>
        <v>640700</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