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<sst xmlns="http://schemas.openxmlformats.org/spreadsheetml/2006/main" count="44" uniqueCount="44">
  <si>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</si>
  <si>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IGL010</t>
  </si>
  <si>
    <t xml:space="preserve">Ud</t>
  </si>
  <si>
    <t xml:space="preserve">Sistema de detección de gas.</t>
  </si>
  <si>
    <r>
      <rPr>
        <sz val="8.25"/>
        <color rgb="FF000000"/>
        <rFont val="Arial"/>
        <family val="2"/>
      </rPr>
      <t xml:space="preserve">Sistema de detección automática de gas natural para 2 zonas de detección compuesto de 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 2 detectores catalíticos de gas natural, para alimentación a 12 ó 24 Vcc, de 140x162x91 mm, con grado de protección IP66, apto para atmósferas explosivas (zonas ATEX); 1 sirena con señal óptica y acústica y canalización de protección de cableado fija en superficie formada por tubo de PVC rígido, blindado, enchufable, de color negro, con IP547. Incluso cable no propagador de la llama libre de halógenos, elementos de fijación y cuantos accesorios sean necesarios para su correcta instalación.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</si>
  <si>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</si>
  <si>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</si>
  <si>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</si>
  <si>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</si>
  <si>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</si>
  <si>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</si>
  <si>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</si>
  <si>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mt41dce040a</t>
  </si>
  <si>
    <t xml:space="preserve">Ud</t>
  </si>
  <si>
    <t xml:space="preserve">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t>
  </si>
  <si>
    <t xml:space="preserve">mt41rte030c</t>
  </si>
  <si>
    <t xml:space="preserve">Ud</t>
  </si>
  <si>
    <t xml:space="preserve">Batería de 12 V y 3 Ah.</t>
  </si>
  <si>
    <t xml:space="preserve">mt41die061a</t>
  </si>
  <si>
    <t xml:space="preserve">Ud</t>
  </si>
  <si>
    <t xml:space="preserve">Detector catalítico de gas natural, para alimentación a 12 ó 24 Vcc, de 140x162x91 mm, con grado de protección IP66, apto para atmósferas explosivas (zonas ATEX).</t>
  </si>
  <si>
    <t xml:space="preserve">mt41apu040</t>
  </si>
  <si>
    <t xml:space="preserve">Ud</t>
  </si>
  <si>
    <t xml:space="preserve">Sirena para sistema de detección de gas, con señal óptica y acústica, con elementos de fijación.</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</si>
  <si>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</si>
  <si>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</si>
  <si>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</si>
  <si>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</si>
  <si>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</si>
  <si>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</si>
  <si>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Subtotal materiales:</t>
  </si>
  <si>
    <t xml:space="preserve">Mano de obra</t>
  </si>
  <si>
    <t xml:space="preserve">mo006</t>
  </si>
  <si>
    <t xml:space="preserve">h</t>
  </si>
  <si>
    <t xml:space="preserve">Maestro 1ª instalador de redes y equipos de detección y seguridad.</t>
  </si>
  <si>
    <t xml:space="preserve">mo105</t>
  </si>
  <si>
    <t xml:space="preserve">h</t>
  </si>
  <si>
    <t xml:space="preserve">Ayudante instalador de de redes y equipos de detección y seguridad.</t>
  </si>
  <si>
    <t xml:space="preserve">Subtotal mano de obra:</t>
  </si>
  <si>
    <t xml:space="preserve">Herramientas</t>
  </si>
  <si>
    <t xml:space="preserve">%</t>
  </si>
  <si>
    <t xml:space="preserve">Herramientas</t>
  </si>
  <si>
    <t xml:space="preserve">Coste de mantenimiento decenal: $ 1.130.124,30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</si>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</sst>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68.34" customWidth="1"/>
    <col min="6" max="6" width="11.05" customWidth="1"/>
    <col min="7" max="7" width="13.60"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993069</v>
      </c>
      <c r="H10" s="12">
        <f ca="1">ROUND(INDIRECT(ADDRESS(ROW()+(0), COLUMN()+(-2), 1))*INDIRECT(ADDRESS(ROW()+(0), COLUMN()+(-1), 1)), 2)</f>
        <v>993069</v>
      </c>
    </row>
    <row r="11" spans="1:8" ht="13.50" thickBot="1" customHeight="1">
      <c r="A11" s="1" t="s">
        <v>15</v>
      </c>
      <c r="B11" s="1"/>
      <c r="C11" s="10" t="s">
        <v>16</v>
      </c>
      <c r="D11" s="10"/>
      <c r="E11" s="1" t="s">
        <v>17</v>
      </c>
      <c r="F11" s="11">
        <v>2</v>
      </c>
      <c r="G11" s="12">
        <v>23009.8</v>
      </c>
      <c r="H11" s="12">
        <f ca="1">ROUND(INDIRECT(ADDRESS(ROW()+(0), COLUMN()+(-2), 1))*INDIRECT(ADDRESS(ROW()+(0), COLUMN()+(-1), 1)), 2)</f>
        <v>46019.6</v>
      </c>
    </row>
    <row r="12" spans="1:8" ht="34.50" thickBot="1" customHeight="1">
      <c r="A12" s="1" t="s">
        <v>18</v>
      </c>
      <c r="B12" s="1"/>
      <c r="C12" s="10" t="s">
        <v>19</v>
      </c>
      <c r="D12" s="10"/>
      <c r="E12" s="1" t="s">
        <v>20</v>
      </c>
      <c r="F12" s="11">
        <v>2</v>
      </c>
      <c r="G12" s="12">
        <v>625353</v>
      </c>
      <c r="H12" s="12">
        <f ca="1">ROUND(INDIRECT(ADDRESS(ROW()+(0), COLUMN()+(-2), 1))*INDIRECT(ADDRESS(ROW()+(0), COLUMN()+(-1), 1)), 2)</f>
        <v>1.25071e+006</v>
      </c>
    </row>
    <row r="13" spans="1:8" ht="24.00" thickBot="1" customHeight="1">
      <c r="A13" s="1" t="s">
        <v>21</v>
      </c>
      <c r="B13" s="1"/>
      <c r="C13" s="10" t="s">
        <v>22</v>
      </c>
      <c r="D13" s="10"/>
      <c r="E13" s="1" t="s">
        <v>23</v>
      </c>
      <c r="F13" s="11">
        <v>1</v>
      </c>
      <c r="G13" s="12">
        <v>193160</v>
      </c>
      <c r="H13" s="12">
        <f ca="1">ROUND(INDIRECT(ADDRESS(ROW()+(0), COLUMN()+(-2), 1))*INDIRECT(ADDRESS(ROW()+(0), COLUMN()+(-1), 1)), 2)</f>
        <v>193160</v>
      </c>
    </row>
    <row r="14" spans="1:8" ht="66.00" thickBot="1" customHeight="1">
      <c r="A14" s="1" t="s">
        <v>24</v>
      </c>
      <c r="B14" s="1"/>
      <c r="C14" s="10" t="s">
        <v>25</v>
      </c>
      <c r="D14" s="10"/>
      <c r="E14" s="1" t="s">
        <v>26</v>
      </c>
      <c r="F14" s="11">
        <v>50</v>
      </c>
      <c r="G14" s="12">
        <v>1394.1</v>
      </c>
      <c r="H14" s="12">
        <f ca="1">ROUND(INDIRECT(ADDRESS(ROW()+(0), COLUMN()+(-2), 1))*INDIRECT(ADDRESS(ROW()+(0), COLUMN()+(-1), 1)), 2)</f>
        <v>69705</v>
      </c>
    </row>
    <row r="15" spans="1:8" ht="55.50" thickBot="1" customHeight="1">
      <c r="A15" s="1" t="s">
        <v>27</v>
      </c>
      <c r="B15" s="1"/>
      <c r="C15" s="10" t="s">
        <v>28</v>
      </c>
      <c r="D15" s="10"/>
      <c r="E15" s="1" t="s">
        <v>29</v>
      </c>
      <c r="F15" s="13">
        <v>109</v>
      </c>
      <c r="G15" s="14">
        <v>463.98</v>
      </c>
      <c r="H15" s="14">
        <f ca="1">ROUND(INDIRECT(ADDRESS(ROW()+(0), COLUMN()+(-2), 1))*INDIRECT(ADDRESS(ROW()+(0), COLUMN()+(-1), 1)), 2)</f>
        <v>50573.8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2.60323e+006</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6.711</v>
      </c>
      <c r="G18" s="12">
        <v>8556.75</v>
      </c>
      <c r="H18" s="12">
        <f ca="1">ROUND(INDIRECT(ADDRESS(ROW()+(0), COLUMN()+(-2), 1))*INDIRECT(ADDRESS(ROW()+(0), COLUMN()+(-1), 1)), 2)</f>
        <v>57424.3</v>
      </c>
    </row>
    <row r="19" spans="1:8" ht="13.50" thickBot="1" customHeight="1">
      <c r="A19" s="1" t="s">
        <v>35</v>
      </c>
      <c r="B19" s="1"/>
      <c r="C19" s="10" t="s">
        <v>36</v>
      </c>
      <c r="D19" s="10"/>
      <c r="E19" s="1" t="s">
        <v>37</v>
      </c>
      <c r="F19" s="13">
        <v>6.711</v>
      </c>
      <c r="G19" s="14">
        <v>6212.96</v>
      </c>
      <c r="H19" s="14">
        <f ca="1">ROUND(INDIRECT(ADDRESS(ROW()+(0), COLUMN()+(-2), 1))*INDIRECT(ADDRESS(ROW()+(0), COLUMN()+(-1), 1)), 2)</f>
        <v>41695.2</v>
      </c>
    </row>
    <row r="20" spans="1:8" ht="13.50" thickBot="1" customHeight="1">
      <c r="A20" s="15"/>
      <c r="B20" s="15"/>
      <c r="C20" s="15"/>
      <c r="D20" s="15"/>
      <c r="E20" s="15"/>
      <c r="F20" s="9" t="s">
        <v>38</v>
      </c>
      <c r="G20" s="9"/>
      <c r="H20" s="17">
        <f ca="1">ROUND(SUM(INDIRECT(ADDRESS(ROW()+(-1), COLUMN()+(0), 1)),INDIRECT(ADDRESS(ROW()+(-2), COLUMN()+(0), 1))), 2)</f>
        <v>99119.5</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2.70235e+006</v>
      </c>
      <c r="H22" s="14">
        <f ca="1">ROUND(INDIRECT(ADDRESS(ROW()+(0), COLUMN()+(-2), 1))*INDIRECT(ADDRESS(ROW()+(0), COLUMN()+(-1), 1))/100, 2)</f>
        <v>54047.1</v>
      </c>
    </row>
    <row r="23" spans="1:8" ht="13.50" thickBot="1" customHeight="1">
      <c r="A23" s="21" t="s">
        <v>42</v>
      </c>
      <c r="B23" s="21"/>
      <c r="C23" s="22"/>
      <c r="D23" s="22"/>
      <c r="E23" s="23"/>
      <c r="F23" s="24" t="s">
        <v>43</v>
      </c>
      <c r="G23" s="25"/>
      <c r="H23" s="26">
        <f ca="1">ROUND(SUM(INDIRECT(ADDRESS(ROW()+(-1), COLUMN()+(0), 1)),INDIRECT(ADDRESS(ROW()+(-3), COLUMN()+(0), 1)),INDIRECT(ADDRESS(ROW()+(-7), COLUMN()+(0), 1))), 2)</f>
        <v>2.7564e+006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