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<sst xmlns="http://schemas.openxmlformats.org/spreadsheetml/2006/main" count="52" uniqueCount="52">
  <si>
    <t xml:space="preserve"/>
  </si>
  <si>
    <t xml:space="preserve">IFW070</t>
  </si>
  <si>
    <t xml:space="preserve">Ud</t>
  </si>
  <si>
    <t xml:space="preserve">Cámara de inspección.</t>
  </si>
  <si>
    <r>
      <rPr>
        <sz val="8.25"/>
        <color rgb="FF000000"/>
        <rFont val="Arial"/>
        <family val="2"/>
      </rPr>
      <t xml:space="preserve">Formación de cámara de inspección enterrada, de dimensiones interiores 63x63x80 cm, construida con albañilería de ladrillo cerámico perforado, de 1/2 pie de espesor, recibido con mortero de cemento, confeccionado en obra, dosificación 1:6, sobre radier de hormigón simple H30 (20) 20/6, no expuesto a ciclos hielo-deshielo, exposición a sulfatos severa, con baja permeabilidad, docilidad blanda de 15 cm de espesor, enfoscada y bruñida interiormente con mortero de cemento, confeccionado en obra, con aditivo hidrófugo, dosificación 1:3 formando aristas y esquinas a media caña, con marco y tapa de fundición carga de rotura 125 kN, para alojamiento de la válvula. Incluso mortero para sellado de juntas. El precio no incluye la válvula, la excavación ni el relleno del trasdós.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</si>
  <si>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</si>
  <si>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</si>
  <si>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</si>
  <si>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</si>
  <si>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</si>
  <si>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</si>
  <si>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</si>
  <si>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mt10hmf090fyeg</t>
  </si>
  <si>
    <t xml:space="preserve">m³</t>
  </si>
  <si>
    <t xml:space="preserve">Hormigón simple H30 (20) 20/6, no expuesto a ciclos hielo-deshielo, exposición a sulfatos severa, con baja permeabilidad, docilidad blanda, con cemento grado normal, preparado en central, según NCh 170.Of85 y ACI 318-08.</t>
  </si>
  <si>
    <t xml:space="preserve">mt04lpv010a</t>
  </si>
  <si>
    <t xml:space="preserve">Ud</t>
  </si>
  <si>
    <t xml:space="preserve">Ladrillo cerámico perforado (panal), para revestir, 24x11,5x9 cm, densidad 780 kg/m³.</t>
  </si>
  <si>
    <t xml:space="preserve">mt08aaa010a</t>
  </si>
  <si>
    <t xml:space="preserve">m³</t>
  </si>
  <si>
    <t xml:space="preserve">Agua.</t>
  </si>
  <si>
    <t xml:space="preserve">mt01arg005a</t>
  </si>
  <si>
    <t xml:space="preserve">t</t>
  </si>
  <si>
    <t xml:space="preserve">Arena de cantera, para mortero preparado en obra.</t>
  </si>
  <si>
    <t xml:space="preserve">mt08cem000e</t>
  </si>
  <si>
    <t xml:space="preserve">kg</t>
  </si>
  <si>
    <t xml:space="preserve">Cemento gris en sacos.</t>
  </si>
  <si>
    <t xml:space="preserve">mt08adt010</t>
  </si>
  <si>
    <t xml:space="preserve">kg</t>
  </si>
  <si>
    <t xml:space="preserve">Aditivo hidrófugo para imprimación de morteros u hormigones.</t>
  </si>
  <si>
    <t xml:space="preserve">mt11tfa010c</t>
  </si>
  <si>
    <t xml:space="preserve">Ud</t>
  </si>
  <si>
    <t xml:space="preserve">Marco y tapa de fundición, 60x60 cm, para cámara de inspección registrable, carga de rotura 125 kN.</t>
  </si>
  <si>
    <t xml:space="preserve">Subtotal materiales:</t>
  </si>
  <si>
    <t xml:space="preserve">Maquinaria</t>
  </si>
  <si>
    <t xml:space="preserve">mq06hor010</t>
  </si>
  <si>
    <t xml:space="preserve">h</t>
  </si>
  <si>
    <t xml:space="preserve">Concretera eléctrica con una capacidad de amasado de 160 l.</t>
  </si>
  <si>
    <t xml:space="preserve">Subtotal maquinaria:</t>
  </si>
  <si>
    <t xml:space="preserve">Mano de obra</t>
  </si>
  <si>
    <t xml:space="preserve">mo020</t>
  </si>
  <si>
    <t xml:space="preserve">h</t>
  </si>
  <si>
    <t xml:space="preserve">Maestro 1ª construcción.</t>
  </si>
  <si>
    <t xml:space="preserve">mo113</t>
  </si>
  <si>
    <t xml:space="preserve">h</t>
  </si>
  <si>
    <t xml:space="preserve">Jornal construcción.</t>
  </si>
  <si>
    <t xml:space="preserve">Subtotal mano de obra:</t>
  </si>
  <si>
    <t xml:space="preserve">Herramientas</t>
  </si>
  <si>
    <t xml:space="preserve">%</t>
  </si>
  <si>
    <t xml:space="preserve">Herramientas</t>
  </si>
  <si>
    <t xml:space="preserve">Coste de mantenimiento decenal: $ 5.494,99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</si>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</sst>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1.36" customWidth="1"/>
    <col min="4" max="4" width="7.65" customWidth="1"/>
    <col min="5" max="5" width="67.15" customWidth="1"/>
    <col min="6" max="6" width="11.73" customWidth="1"/>
    <col min="7" max="7" width="14.28"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
      <c r="D10" s="10" t="s">
        <v>13</v>
      </c>
      <c r="E10" s="1" t="s">
        <v>14</v>
      </c>
      <c r="F10" s="11">
        <v>0.185</v>
      </c>
      <c r="G10" s="12">
        <v>64234.7</v>
      </c>
      <c r="H10" s="12">
        <f ca="1">ROUND(INDIRECT(ADDRESS(ROW()+(0), COLUMN()+(-2), 1))*INDIRECT(ADDRESS(ROW()+(0), COLUMN()+(-1), 1)), 2)</f>
        <v>11883.4</v>
      </c>
    </row>
    <row r="11" spans="1:8" ht="24.00" thickBot="1" customHeight="1">
      <c r="A11" s="1" t="s">
        <v>15</v>
      </c>
      <c r="B11" s="1"/>
      <c r="C11" s="1"/>
      <c r="D11" s="10" t="s">
        <v>16</v>
      </c>
      <c r="E11" s="1" t="s">
        <v>17</v>
      </c>
      <c r="F11" s="11">
        <v>93</v>
      </c>
      <c r="G11" s="12">
        <v>244.1</v>
      </c>
      <c r="H11" s="12">
        <f ca="1">ROUND(INDIRECT(ADDRESS(ROW()+(0), COLUMN()+(-2), 1))*INDIRECT(ADDRESS(ROW()+(0), COLUMN()+(-1), 1)), 2)</f>
        <v>22701.3</v>
      </c>
    </row>
    <row r="12" spans="1:8" ht="13.50" thickBot="1" customHeight="1">
      <c r="A12" s="1" t="s">
        <v>18</v>
      </c>
      <c r="B12" s="1"/>
      <c r="C12" s="1"/>
      <c r="D12" s="10" t="s">
        <v>19</v>
      </c>
      <c r="E12" s="1" t="s">
        <v>20</v>
      </c>
      <c r="F12" s="11">
        <v>0.013</v>
      </c>
      <c r="G12" s="12">
        <v>919.27</v>
      </c>
      <c r="H12" s="12">
        <f ca="1">ROUND(INDIRECT(ADDRESS(ROW()+(0), COLUMN()+(-2), 1))*INDIRECT(ADDRESS(ROW()+(0), COLUMN()+(-1), 1)), 2)</f>
        <v>11.95</v>
      </c>
    </row>
    <row r="13" spans="1:8" ht="13.50" thickBot="1" customHeight="1">
      <c r="A13" s="1" t="s">
        <v>21</v>
      </c>
      <c r="B13" s="1"/>
      <c r="C13" s="1"/>
      <c r="D13" s="10" t="s">
        <v>22</v>
      </c>
      <c r="E13" s="1" t="s">
        <v>23</v>
      </c>
      <c r="F13" s="11">
        <v>0.104</v>
      </c>
      <c r="G13" s="12">
        <v>11852.9</v>
      </c>
      <c r="H13" s="12">
        <f ca="1">ROUND(INDIRECT(ADDRESS(ROW()+(0), COLUMN()+(-2), 1))*INDIRECT(ADDRESS(ROW()+(0), COLUMN()+(-1), 1)), 2)</f>
        <v>1232.7</v>
      </c>
    </row>
    <row r="14" spans="1:8" ht="13.50" thickBot="1" customHeight="1">
      <c r="A14" s="1" t="s">
        <v>24</v>
      </c>
      <c r="B14" s="1"/>
      <c r="C14" s="1"/>
      <c r="D14" s="10" t="s">
        <v>25</v>
      </c>
      <c r="E14" s="1" t="s">
        <v>26</v>
      </c>
      <c r="F14" s="11">
        <v>24.029</v>
      </c>
      <c r="G14" s="12">
        <v>100.14</v>
      </c>
      <c r="H14" s="12">
        <f ca="1">ROUND(INDIRECT(ADDRESS(ROW()+(0), COLUMN()+(-2), 1))*INDIRECT(ADDRESS(ROW()+(0), COLUMN()+(-1), 1)), 2)</f>
        <v>2406.26</v>
      </c>
    </row>
    <row r="15" spans="1:8" ht="13.50" thickBot="1" customHeight="1">
      <c r="A15" s="1" t="s">
        <v>27</v>
      </c>
      <c r="B15" s="1"/>
      <c r="C15" s="1"/>
      <c r="D15" s="10" t="s">
        <v>28</v>
      </c>
      <c r="E15" s="1" t="s">
        <v>29</v>
      </c>
      <c r="F15" s="11">
        <v>0.326</v>
      </c>
      <c r="G15" s="12">
        <v>735.42</v>
      </c>
      <c r="H15" s="12">
        <f ca="1">ROUND(INDIRECT(ADDRESS(ROW()+(0), COLUMN()+(-2), 1))*INDIRECT(ADDRESS(ROW()+(0), COLUMN()+(-1), 1)), 2)</f>
        <v>239.75</v>
      </c>
    </row>
    <row r="16" spans="1:8" ht="24.00" thickBot="1" customHeight="1">
      <c r="A16" s="1" t="s">
        <v>30</v>
      </c>
      <c r="B16" s="1"/>
      <c r="C16" s="1"/>
      <c r="D16" s="10" t="s">
        <v>31</v>
      </c>
      <c r="E16" s="1" t="s">
        <v>32</v>
      </c>
      <c r="F16" s="13">
        <v>1</v>
      </c>
      <c r="G16" s="14">
        <v>38327.6</v>
      </c>
      <c r="H16" s="14">
        <f ca="1">ROUND(INDIRECT(ADDRESS(ROW()+(0), COLUMN()+(-2), 1))*INDIRECT(ADDRESS(ROW()+(0), COLUMN()+(-1), 1)), 2)</f>
        <v>38327.6</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2)</f>
        <v>76803</v>
      </c>
    </row>
    <row r="18" spans="1:8" ht="13.50" thickBot="1" customHeight="1">
      <c r="A18" s="15">
        <v>2</v>
      </c>
      <c r="B18" s="15"/>
      <c r="C18" s="15"/>
      <c r="D18" s="15"/>
      <c r="E18" s="18" t="s">
        <v>34</v>
      </c>
      <c r="F18" s="18"/>
      <c r="G18" s="15"/>
      <c r="H18" s="15"/>
    </row>
    <row r="19" spans="1:8" ht="13.50" thickBot="1" customHeight="1">
      <c r="A19" s="1" t="s">
        <v>35</v>
      </c>
      <c r="B19" s="1"/>
      <c r="C19" s="1"/>
      <c r="D19" s="10" t="s">
        <v>36</v>
      </c>
      <c r="E19" s="1" t="s">
        <v>37</v>
      </c>
      <c r="F19" s="13">
        <v>0.054</v>
      </c>
      <c r="G19" s="14">
        <v>2206.2</v>
      </c>
      <c r="H19" s="14">
        <f ca="1">ROUND(INDIRECT(ADDRESS(ROW()+(0), COLUMN()+(-2), 1))*INDIRECT(ADDRESS(ROW()+(0), COLUMN()+(-1), 1)), 2)</f>
        <v>119.13</v>
      </c>
    </row>
    <row r="20" spans="1:8" ht="13.50" thickBot="1" customHeight="1">
      <c r="A20" s="15"/>
      <c r="B20" s="15"/>
      <c r="C20" s="15"/>
      <c r="D20" s="15"/>
      <c r="E20" s="15"/>
      <c r="F20" s="9" t="s">
        <v>38</v>
      </c>
      <c r="G20" s="9"/>
      <c r="H20" s="17">
        <f ca="1">ROUND(SUM(INDIRECT(ADDRESS(ROW()+(-1), COLUMN()+(0), 1))), 2)</f>
        <v>119.13</v>
      </c>
    </row>
    <row r="21" spans="1:8" ht="13.50" thickBot="1" customHeight="1">
      <c r="A21" s="15">
        <v>3</v>
      </c>
      <c r="B21" s="15"/>
      <c r="C21" s="15"/>
      <c r="D21" s="15"/>
      <c r="E21" s="18" t="s">
        <v>39</v>
      </c>
      <c r="F21" s="18"/>
      <c r="G21" s="15"/>
      <c r="H21" s="15"/>
    </row>
    <row r="22" spans="1:8" ht="13.50" thickBot="1" customHeight="1">
      <c r="A22" s="1" t="s">
        <v>40</v>
      </c>
      <c r="B22" s="1"/>
      <c r="C22" s="1"/>
      <c r="D22" s="10" t="s">
        <v>41</v>
      </c>
      <c r="E22" s="1" t="s">
        <v>42</v>
      </c>
      <c r="F22" s="11">
        <v>2.135</v>
      </c>
      <c r="G22" s="12">
        <v>8327.21</v>
      </c>
      <c r="H22" s="12">
        <f ca="1">ROUND(INDIRECT(ADDRESS(ROW()+(0), COLUMN()+(-2), 1))*INDIRECT(ADDRESS(ROW()+(0), COLUMN()+(-1), 1)), 2)</f>
        <v>17778.6</v>
      </c>
    </row>
    <row r="23" spans="1:8" ht="13.50" thickBot="1" customHeight="1">
      <c r="A23" s="1" t="s">
        <v>43</v>
      </c>
      <c r="B23" s="1"/>
      <c r="C23" s="1"/>
      <c r="D23" s="10" t="s">
        <v>44</v>
      </c>
      <c r="E23" s="1" t="s">
        <v>45</v>
      </c>
      <c r="F23" s="13">
        <v>2.175</v>
      </c>
      <c r="G23" s="14">
        <v>5997.35</v>
      </c>
      <c r="H23" s="14">
        <f ca="1">ROUND(INDIRECT(ADDRESS(ROW()+(0), COLUMN()+(-2), 1))*INDIRECT(ADDRESS(ROW()+(0), COLUMN()+(-1), 1)), 2)</f>
        <v>13044.2</v>
      </c>
    </row>
    <row r="24" spans="1:8" ht="13.50" thickBot="1" customHeight="1">
      <c r="A24" s="15"/>
      <c r="B24" s="15"/>
      <c r="C24" s="15"/>
      <c r="D24" s="15"/>
      <c r="E24" s="15"/>
      <c r="F24" s="9" t="s">
        <v>46</v>
      </c>
      <c r="G24" s="9"/>
      <c r="H24" s="17">
        <f ca="1">ROUND(SUM(INDIRECT(ADDRESS(ROW()+(-1), COLUMN()+(0), 1)),INDIRECT(ADDRESS(ROW()+(-2), COLUMN()+(0), 1))), 2)</f>
        <v>30822.8</v>
      </c>
    </row>
    <row r="25" spans="1:8" ht="13.50" thickBot="1" customHeight="1">
      <c r="A25" s="15">
        <v>4</v>
      </c>
      <c r="B25" s="15"/>
      <c r="C25" s="15"/>
      <c r="D25" s="15"/>
      <c r="E25" s="18" t="s">
        <v>47</v>
      </c>
      <c r="F25" s="18"/>
      <c r="G25" s="15"/>
      <c r="H25" s="15"/>
    </row>
    <row r="26" spans="1:8" ht="13.50" thickBot="1" customHeight="1">
      <c r="A26" s="19"/>
      <c r="B26" s="19"/>
      <c r="C26" s="19"/>
      <c r="D26" s="20" t="s">
        <v>48</v>
      </c>
      <c r="E26" s="19" t="s">
        <v>49</v>
      </c>
      <c r="F26" s="13">
        <v>2</v>
      </c>
      <c r="G26" s="14">
        <f ca="1">ROUND(SUM(INDIRECT(ADDRESS(ROW()+(-2), COLUMN()+(1), 1)),INDIRECT(ADDRESS(ROW()+(-6), COLUMN()+(1), 1)),INDIRECT(ADDRESS(ROW()+(-9), COLUMN()+(1), 1))), 2)</f>
        <v>107745</v>
      </c>
      <c r="H26" s="14">
        <f ca="1">ROUND(INDIRECT(ADDRESS(ROW()+(0), COLUMN()+(-2), 1))*INDIRECT(ADDRESS(ROW()+(0), COLUMN()+(-1), 1))/100, 2)</f>
        <v>2154.9</v>
      </c>
    </row>
    <row r="27" spans="1:8" ht="13.50" thickBot="1" customHeight="1">
      <c r="A27" s="21" t="s">
        <v>50</v>
      </c>
      <c r="B27" s="21"/>
      <c r="C27" s="21"/>
      <c r="D27" s="22"/>
      <c r="E27" s="23"/>
      <c r="F27" s="24" t="s">
        <v>51</v>
      </c>
      <c r="G27" s="25"/>
      <c r="H27" s="26">
        <f ca="1">ROUND(SUM(INDIRECT(ADDRESS(ROW()+(-1), COLUMN()+(0), 1)),INDIRECT(ADDRESS(ROW()+(-3), COLUMN()+(0), 1)),INDIRECT(ADDRESS(ROW()+(-7), COLUMN()+(0), 1)),INDIRECT(ADDRESS(ROW()+(-10), COLUMN()+(0), 1))), 2)</f>
        <v>109900</v>
      </c>
    </row>
  </sheetData>
  <mergeCells count="31">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F17:G17"/>
    <mergeCell ref="A18:C18"/>
    <mergeCell ref="E18:F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