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<sst xmlns="http://schemas.openxmlformats.org/spreadsheetml/2006/main" count="32" uniqueCount="32">
  <si>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</si>
  <si>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</si>
  <si>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</si>
  <si>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</si>
  <si>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marco adaptador con tapa abatible transparente de material termoplástico color blanco acabado brillante, con grado de protección IP40 y marco embellecedor antivandálico, para 1 elemento de material termoplástico color blanco acabado brillante, con junta de estanqueidad grado de protección IP44.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</si>
  <si>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</si>
  <si>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</si>
  <si>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</si>
  <si>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</si>
  <si>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</si>
  <si>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</si>
  <si>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</si>
  <si>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</si>
  <si>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</si>
  <si>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</si>
  <si>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mt42gir893b</t>
  </si>
  <si>
    <t xml:space="preserve">Ud</t>
  </si>
  <si>
    <t xml:space="preserve">Marco adaptador con tapa abatible transparente de material termoplástico color blanco acabado brillante, con grado de protección IP40, con resistencia a los rayos UV y a la intemperie.</t>
  </si>
  <si>
    <t xml:space="preserve">mt33gir801ab</t>
  </si>
  <si>
    <t xml:space="preserve">Ud</t>
  </si>
  <si>
    <t xml:space="preserve">Marco embellecedor antivandálico, para 1 elemento de material termoplástico color blanco acabado brillante, con junta de estanqueidad grado de protección IP44, de montaje fácil (sin herramientas) y desmontaje con destornillador Torx T9 o T10.</t>
  </si>
  <si>
    <t xml:space="preserve">Subtotal materiales:</t>
  </si>
  <si>
    <t xml:space="preserve">Mano de obra</t>
  </si>
  <si>
    <t xml:space="preserve">mo003</t>
  </si>
  <si>
    <t xml:space="preserve">h</t>
  </si>
  <si>
    <t xml:space="preserve">Maestro 1ª electricista.</t>
  </si>
  <si>
    <t xml:space="preserve">Subtotal mano de obra:</t>
  </si>
  <si>
    <t xml:space="preserve">Herramientas</t>
  </si>
  <si>
    <t xml:space="preserve">%</t>
  </si>
  <si>
    <t xml:space="preserve">Herramientas</t>
  </si>
  <si>
    <t xml:space="preserve">Coste de mantenimiento decenal: $ 15.382,36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</si>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</sst>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260884</v>
      </c>
      <c r="H10" s="12">
        <f ca="1">ROUND(INDIRECT(ADDRESS(ROW()+(0), COLUMN()+(-2), 1))*INDIRECT(ADDRESS(ROW()+(0), COLUMN()+(-1), 1)), 2)</f>
        <v>260884</v>
      </c>
    </row>
    <row r="11" spans="1:8" ht="34.50" thickBot="1" customHeight="1">
      <c r="A11" s="1" t="s">
        <v>15</v>
      </c>
      <c r="B11" s="1"/>
      <c r="C11" s="10" t="s">
        <v>16</v>
      </c>
      <c r="D11" s="10"/>
      <c r="E11" s="1" t="s">
        <v>17</v>
      </c>
      <c r="F11" s="11">
        <v>1</v>
      </c>
      <c r="G11" s="12">
        <v>23696.2</v>
      </c>
      <c r="H11" s="12">
        <f ca="1">ROUND(INDIRECT(ADDRESS(ROW()+(0), COLUMN()+(-2), 1))*INDIRECT(ADDRESS(ROW()+(0), COLUMN()+(-1), 1)), 2)</f>
        <v>23696.2</v>
      </c>
    </row>
    <row r="12" spans="1:8" ht="34.50" thickBot="1" customHeight="1">
      <c r="A12" s="1" t="s">
        <v>18</v>
      </c>
      <c r="B12" s="1"/>
      <c r="C12" s="10" t="s">
        <v>19</v>
      </c>
      <c r="D12" s="10"/>
      <c r="E12" s="1" t="s">
        <v>20</v>
      </c>
      <c r="F12" s="13">
        <v>1</v>
      </c>
      <c r="G12" s="14">
        <v>14629.9</v>
      </c>
      <c r="H12" s="14">
        <f ca="1">ROUND(INDIRECT(ADDRESS(ROW()+(0), COLUMN()+(-2), 1))*INDIRECT(ADDRESS(ROW()+(0), COLUMN()+(-1), 1)), 2)</f>
        <v>14629.9</v>
      </c>
    </row>
    <row r="13" spans="1:8" ht="13.50" thickBot="1" customHeight="1">
      <c r="A13" s="15"/>
      <c r="B13" s="15"/>
      <c r="C13" s="15"/>
      <c r="D13" s="15"/>
      <c r="E13" s="15"/>
      <c r="F13" s="9" t="s">
        <v>21</v>
      </c>
      <c r="G13" s="9"/>
      <c r="H13" s="17">
        <f ca="1">ROUND(SUM(INDIRECT(ADDRESS(ROW()+(-1), COLUMN()+(0), 1)),INDIRECT(ADDRESS(ROW()+(-2), COLUMN()+(0), 1)),INDIRECT(ADDRESS(ROW()+(-3), COLUMN()+(0), 1))), 2)</f>
        <v>299210</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0.281</v>
      </c>
      <c r="G15" s="14">
        <v>8556.75</v>
      </c>
      <c r="H15" s="14">
        <f ca="1">ROUND(INDIRECT(ADDRESS(ROW()+(0), COLUMN()+(-2), 1))*INDIRECT(ADDRESS(ROW()+(0), COLUMN()+(-1), 1)), 2)</f>
        <v>2404.45</v>
      </c>
    </row>
    <row r="16" spans="1:8" ht="13.50" thickBot="1" customHeight="1">
      <c r="A16" s="15"/>
      <c r="B16" s="15"/>
      <c r="C16" s="15"/>
      <c r="D16" s="15"/>
      <c r="E16" s="15"/>
      <c r="F16" s="9" t="s">
        <v>26</v>
      </c>
      <c r="G16" s="9"/>
      <c r="H16" s="17">
        <f ca="1">ROUND(SUM(INDIRECT(ADDRESS(ROW()+(-1), COLUMN()+(0), 1))), 2)</f>
        <v>2404.45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301615</v>
      </c>
      <c r="H18" s="14">
        <f ca="1">ROUND(INDIRECT(ADDRESS(ROW()+(0), COLUMN()+(-2), 1))*INDIRECT(ADDRESS(ROW()+(0), COLUMN()+(-1), 1))/100, 2)</f>
        <v>6032.3</v>
      </c>
    </row>
    <row r="19" spans="1:8" ht="13.50" thickBot="1" customHeight="1">
      <c r="A19" s="21" t="s">
        <v>30</v>
      </c>
      <c r="B19" s="21"/>
      <c r="C19" s="22"/>
      <c r="D19" s="22"/>
      <c r="E19" s="23"/>
      <c r="F19" s="24" t="s">
        <v>31</v>
      </c>
      <c r="G19" s="25"/>
      <c r="H19" s="26">
        <f ca="1">ROUND(SUM(INDIRECT(ADDRESS(ROW()+(-1), COLUMN()+(0), 1)),INDIRECT(ADDRESS(ROW()+(-3), COLUMN()+(0), 1)),INDIRECT(ADDRESS(ROW()+(-6), COLUMN()+(0), 1))), 2)</f>
        <v>307647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