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<sst xmlns="http://schemas.openxmlformats.org/spreadsheetml/2006/main" count="44" uniqueCount="44">
  <si>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</si>
  <si>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ICC115</t>
  </si>
  <si>
    <t xml:space="preserve">Ud</t>
  </si>
  <si>
    <t xml:space="preserve">Caldera a gasóleo, doméstica, de baja temperatura, de pie, para calefacción.</t>
  </si>
  <si>
    <r>
      <rPr>
        <sz val="8.25"/>
        <color rgb="FF000000"/>
        <rFont val="Arial"/>
        <family val="2"/>
      </rPr>
      <t xml:space="preserve">Caldera de pie, de baja temperatura, con cuerpo de fundición de fierro gris GL 180 para quemador presurizado para gasóleo, potencia de calefacción 21 kW, peso 175 kg, dimensiones 773x600x601 mm, número de elementos 3, contenido de agua 33 l, presión máxima de trabajo 4 bar, quemador de gasóleo de llama azul de 23 kW de potencia, cuadro de regulación, de 154x366x327 mm, con cronotermostato modulante con sonda de temperatura exterior, kit de unión de caldera a gasóleo a colector o grupo de bombeo, kit de seguridad para caldera a gasóleo, kit de unión de caldera a gasóleo a vaso de expansión,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</si>
  <si>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</si>
  <si>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</si>
  <si>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</si>
  <si>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</si>
  <si>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</si>
  <si>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</si>
  <si>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</si>
  <si>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mt38cqj100a</t>
  </si>
  <si>
    <t xml:space="preserve">Ud</t>
  </si>
  <si>
    <t xml:space="preserve">Caldera de pie, de baja temperatura, con cuerpo de fundición de fierro gris GL 180 para quemador presurizado para gasóleo, potencia de calefacción 21 kW, peso 175 kg, dimensiones 773x600x601 mm, número de elementos 3, contenido de agua 33 l, presión máxima de trabajo 4 bar.</t>
  </si>
  <si>
    <t xml:space="preserve">mt38cqj101a</t>
  </si>
  <si>
    <t xml:space="preserve">Ud</t>
  </si>
  <si>
    <t xml:space="preserve">Cuadro de regulación, de 154x366x327 mm, con cronotermostato modulante con sonda de temperatura exterior.</t>
  </si>
  <si>
    <t xml:space="preserve">mt38cqj102a</t>
  </si>
  <si>
    <t xml:space="preserve">Ud</t>
  </si>
  <si>
    <t xml:space="preserve">Quemador de gasóleo de llama azul de 23 kW de potencia, para calderas de 20 a 25 kW de potencia.</t>
  </si>
  <si>
    <t xml:space="preserve">mt38cqj520a</t>
  </si>
  <si>
    <t xml:space="preserve">Ud</t>
  </si>
  <si>
    <t xml:space="preserve">Kit de seguridad para caldera a gasóleo, compuesto por manómetro, válvula de seguridad y purgador de aire.</t>
  </si>
  <si>
    <t xml:space="preserve">mt38cqj530a</t>
  </si>
  <si>
    <t xml:space="preserve">Ud</t>
  </si>
  <si>
    <t xml:space="preserve">Kit de unión de caldera a gasóleo a vaso de expansión, con válvula de llenado y vaciado.</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</si>
  <si>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</si>
  <si>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</si>
  <si>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</si>
  <si>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</si>
  <si>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</si>
  <si>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</si>
  <si>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</si>
  <si>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Maestro 1ª calefactor.</t>
  </si>
  <si>
    <t xml:space="preserve">mo103</t>
  </si>
  <si>
    <t xml:space="preserve">h</t>
  </si>
  <si>
    <t xml:space="preserve">Ayudante calefactor.</t>
  </si>
  <si>
    <t xml:space="preserve">Subtotal mano de obra:</t>
  </si>
  <si>
    <t xml:space="preserve">Herramientas</t>
  </si>
  <si>
    <t xml:space="preserve">%</t>
  </si>
  <si>
    <t xml:space="preserve">Herramientas</t>
  </si>
  <si>
    <t xml:space="preserve">Coste de mantenimiento decenal: $ 3.786.571,49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</si>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</sst>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1.57783e+006</v>
      </c>
      <c r="G10" s="12">
        <f ca="1">ROUND(INDIRECT(ADDRESS(ROW()+(0), COLUMN()+(-2), 1))*INDIRECT(ADDRESS(ROW()+(0), COLUMN()+(-1), 1)), 2)</f>
        <v>1.57783e+006</v>
      </c>
    </row>
    <row r="11" spans="1:7" ht="24.00" thickBot="1" customHeight="1">
      <c r="A11" s="1" t="s">
        <v>15</v>
      </c>
      <c r="B11" s="1"/>
      <c r="C11" s="10" t="s">
        <v>16</v>
      </c>
      <c r="D11" s="1" t="s">
        <v>17</v>
      </c>
      <c r="E11" s="11">
        <v>1</v>
      </c>
      <c r="F11" s="12">
        <v>551687</v>
      </c>
      <c r="G11" s="12">
        <f ca="1">ROUND(INDIRECT(ADDRESS(ROW()+(0), COLUMN()+(-2), 1))*INDIRECT(ADDRESS(ROW()+(0), COLUMN()+(-1), 1)), 2)</f>
        <v>551687</v>
      </c>
    </row>
    <row r="12" spans="1:7" ht="24.00" thickBot="1" customHeight="1">
      <c r="A12" s="1" t="s">
        <v>18</v>
      </c>
      <c r="B12" s="1"/>
      <c r="C12" s="10" t="s">
        <v>19</v>
      </c>
      <c r="D12" s="1" t="s">
        <v>20</v>
      </c>
      <c r="E12" s="11">
        <v>1</v>
      </c>
      <c r="F12" s="12">
        <v>965453</v>
      </c>
      <c r="G12" s="12">
        <f ca="1">ROUND(INDIRECT(ADDRESS(ROW()+(0), COLUMN()+(-2), 1))*INDIRECT(ADDRESS(ROW()+(0), COLUMN()+(-1), 1)), 2)</f>
        <v>965453</v>
      </c>
    </row>
    <row r="13" spans="1:7" ht="24.00" thickBot="1" customHeight="1">
      <c r="A13" s="1" t="s">
        <v>21</v>
      </c>
      <c r="B13" s="1"/>
      <c r="C13" s="10" t="s">
        <v>22</v>
      </c>
      <c r="D13" s="1" t="s">
        <v>23</v>
      </c>
      <c r="E13" s="11">
        <v>1</v>
      </c>
      <c r="F13" s="12">
        <v>122475</v>
      </c>
      <c r="G13" s="12">
        <f ca="1">ROUND(INDIRECT(ADDRESS(ROW()+(0), COLUMN()+(-2), 1))*INDIRECT(ADDRESS(ROW()+(0), COLUMN()+(-1), 1)), 2)</f>
        <v>122475</v>
      </c>
    </row>
    <row r="14" spans="1:7" ht="24.00" thickBot="1" customHeight="1">
      <c r="A14" s="1" t="s">
        <v>24</v>
      </c>
      <c r="B14" s="1"/>
      <c r="C14" s="10" t="s">
        <v>25</v>
      </c>
      <c r="D14" s="1" t="s">
        <v>26</v>
      </c>
      <c r="E14" s="11">
        <v>1</v>
      </c>
      <c r="F14" s="12">
        <v>122475</v>
      </c>
      <c r="G14" s="12">
        <f ca="1">ROUND(INDIRECT(ADDRESS(ROW()+(0), COLUMN()+(-2), 1))*INDIRECT(ADDRESS(ROW()+(0), COLUMN()+(-1), 1)), 2)</f>
        <v>122475</v>
      </c>
    </row>
    <row r="15" spans="1:7" ht="13.50" thickBot="1" customHeight="1">
      <c r="A15" s="1" t="s">
        <v>27</v>
      </c>
      <c r="B15" s="1"/>
      <c r="C15" s="10" t="s">
        <v>28</v>
      </c>
      <c r="D15" s="1" t="s">
        <v>29</v>
      </c>
      <c r="E15" s="13">
        <v>1</v>
      </c>
      <c r="F15" s="14">
        <v>1901.2</v>
      </c>
      <c r="G15" s="14">
        <f ca="1">ROUND(INDIRECT(ADDRESS(ROW()+(0), COLUMN()+(-2), 1))*INDIRECT(ADDRESS(ROW()+(0), COLUMN()+(-1), 1)), 2)</f>
        <v>1901.2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3.34182e+006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2.236</v>
      </c>
      <c r="F18" s="12">
        <v>8556.75</v>
      </c>
      <c r="G18" s="12">
        <f ca="1">ROUND(INDIRECT(ADDRESS(ROW()+(0), COLUMN()+(-2), 1))*INDIRECT(ADDRESS(ROW()+(0), COLUMN()+(-1), 1)), 2)</f>
        <v>19132.9</v>
      </c>
    </row>
    <row r="19" spans="1:7" ht="13.50" thickBot="1" customHeight="1">
      <c r="A19" s="1" t="s">
        <v>35</v>
      </c>
      <c r="B19" s="1"/>
      <c r="C19" s="10" t="s">
        <v>36</v>
      </c>
      <c r="D19" s="1" t="s">
        <v>37</v>
      </c>
      <c r="E19" s="13">
        <v>2.236</v>
      </c>
      <c r="F19" s="14">
        <v>6212.96</v>
      </c>
      <c r="G19" s="14">
        <f ca="1">ROUND(INDIRECT(ADDRESS(ROW()+(0), COLUMN()+(-2), 1))*INDIRECT(ADDRESS(ROW()+(0), COLUMN()+(-1), 1)), 2)</f>
        <v>13892.2</v>
      </c>
    </row>
    <row r="20" spans="1:7" ht="13.50" thickBot="1" customHeight="1">
      <c r="A20" s="15"/>
      <c r="B20" s="15"/>
      <c r="C20" s="15"/>
      <c r="D20" s="15"/>
      <c r="E20" s="9" t="s">
        <v>38</v>
      </c>
      <c r="F20" s="9"/>
      <c r="G20" s="17">
        <f ca="1">ROUND(SUM(INDIRECT(ADDRESS(ROW()+(-1), COLUMN()+(0), 1)),INDIRECT(ADDRESS(ROW()+(-2), COLUMN()+(0), 1))), 2)</f>
        <v>33025.1</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3.37484e+006</v>
      </c>
      <c r="G22" s="14">
        <f ca="1">ROUND(INDIRECT(ADDRESS(ROW()+(0), COLUMN()+(-2), 1))*INDIRECT(ADDRESS(ROW()+(0), COLUMN()+(-1), 1))/100, 2)</f>
        <v>67496.8</v>
      </c>
    </row>
    <row r="23" spans="1:7" ht="13.50" thickBot="1" customHeight="1">
      <c r="A23" s="21" t="s">
        <v>42</v>
      </c>
      <c r="B23" s="21"/>
      <c r="C23" s="22"/>
      <c r="D23" s="23"/>
      <c r="E23" s="24" t="s">
        <v>43</v>
      </c>
      <c r="F23" s="25"/>
      <c r="G23" s="26">
        <f ca="1">ROUND(SUM(INDIRECT(ADDRESS(ROW()+(-1), COLUMN()+(0), 1)),INDIRECT(ADDRESS(ROW()+(-3), COLUMN()+(0), 1)),INDIRECT(ADDRESS(ROW()+(-7), COLUMN()+(0), 1))), 2)</f>
        <v>3.44234e+006</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