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<sst xmlns="http://schemas.openxmlformats.org/spreadsheetml/2006/main" count="34" uniqueCount="34">
  <si>
    <t xml:space="preserve"/>
  </si>
  <si>
    <t xml:space="preserve">0GE030</t>
  </si>
  <si>
    <t xml:space="preserve">m³</t>
  </si>
  <si>
    <t xml:space="preserve">Pozo de sondeo arqueológico.</t>
  </si>
  <si>
    <r>
      <rPr>
        <sz val="8.25"/>
        <color rgb="FF000000"/>
        <rFont val="Arial"/>
        <family val="2"/>
      </rPr>
      <t xml:space="preserve">Pozo de sondeo arqueológico en los muros, para el estudio de las estratigrafías verticales del edificio, con medios manuales, con la finalidad de determinar la evolución de las diferentes estructuras ejecutadas a lo largo de los años, así como las modificaciones sufridas, con la cronología de las mismas.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</si>
  <si>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</si>
  <si>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</si>
  <si>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</si>
  <si>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</si>
  <si>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</si>
  <si>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</si>
  <si>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</si>
  <si>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mt51arq010</t>
  </si>
  <si>
    <t xml:space="preserve">Ud</t>
  </si>
  <si>
    <t xml:space="preserve">Material fungible para trabajos de arqueología.</t>
  </si>
  <si>
    <t xml:space="preserve">mt51arq020</t>
  </si>
  <si>
    <t xml:space="preserve">Ud</t>
  </si>
  <si>
    <t xml:space="preserve">Material y utillaje para trabajos de arqueología.</t>
  </si>
  <si>
    <t xml:space="preserve">Subtotal materiales:</t>
  </si>
  <si>
    <t xml:space="preserve">Mano de obra</t>
  </si>
  <si>
    <t xml:space="preserve">mo000</t>
  </si>
  <si>
    <t xml:space="preserve">h</t>
  </si>
  <si>
    <t xml:space="preserve">arqueólogo.</t>
  </si>
  <si>
    <t xml:space="preserve">mo057</t>
  </si>
  <si>
    <t xml:space="preserve">h</t>
  </si>
  <si>
    <t xml:space="preserve">Ayudante arqueólogo.</t>
  </si>
  <si>
    <t xml:space="preserve">mo112</t>
  </si>
  <si>
    <t xml:space="preserve">h</t>
  </si>
  <si>
    <t xml:space="preserve">Jornal especializado de construcción.</t>
  </si>
  <si>
    <t xml:space="preserve">Subtotal mano de obra:</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</si>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</sst>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2.72" customWidth="1"/>
    <col min="4" max="4" width="13.43" customWidth="1"/>
    <col min="5" max="5" width="44.88" customWidth="1"/>
    <col min="6" max="6" width="15.64" customWidth="1"/>
    <col min="7" max="7" width="19.55" customWidth="1"/>
    <col min="8" max="8" width="18.19"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0.025</v>
      </c>
      <c r="G10" s="12">
        <v>446028</v>
      </c>
      <c r="H10" s="12">
        <f ca="1">ROUND(INDIRECT(ADDRESS(ROW()+(0), COLUMN()+(-2), 1))*INDIRECT(ADDRESS(ROW()+(0), COLUMN()+(-1), 1)), 2)</f>
        <v>11150.7</v>
      </c>
    </row>
    <row r="11" spans="1:8" ht="13.50" thickBot="1" customHeight="1">
      <c r="A11" s="1" t="s">
        <v>15</v>
      </c>
      <c r="B11" s="1"/>
      <c r="C11" s="1"/>
      <c r="D11" s="10" t="s">
        <v>16</v>
      </c>
      <c r="E11" s="1" t="s">
        <v>17</v>
      </c>
      <c r="F11" s="13">
        <v>0.05</v>
      </c>
      <c r="G11" s="14">
        <v>641166</v>
      </c>
      <c r="H11" s="14">
        <f ca="1">ROUND(INDIRECT(ADDRESS(ROW()+(0), COLUMN()+(-2), 1))*INDIRECT(ADDRESS(ROW()+(0), COLUMN()+(-1), 1)), 2)</f>
        <v>32058.3</v>
      </c>
    </row>
    <row r="12" spans="1:8" ht="13.50" thickBot="1" customHeight="1">
      <c r="A12" s="15"/>
      <c r="B12" s="15"/>
      <c r="C12" s="15"/>
      <c r="D12" s="15"/>
      <c r="E12" s="15"/>
      <c r="F12" s="9" t="s">
        <v>18</v>
      </c>
      <c r="G12" s="9"/>
      <c r="H12" s="17">
        <f ca="1">ROUND(SUM(INDIRECT(ADDRESS(ROW()+(-1), COLUMN()+(0), 1)),INDIRECT(ADDRESS(ROW()+(-2), COLUMN()+(0), 1))), 2)</f>
        <v>43209</v>
      </c>
    </row>
    <row r="13" spans="1:8" ht="13.50" thickBot="1" customHeight="1">
      <c r="A13" s="15">
        <v>2</v>
      </c>
      <c r="B13" s="15"/>
      <c r="C13" s="15"/>
      <c r="D13" s="15"/>
      <c r="E13" s="18" t="s">
        <v>19</v>
      </c>
      <c r="F13" s="18"/>
      <c r="G13" s="15"/>
      <c r="H13" s="15"/>
    </row>
    <row r="14" spans="1:8" ht="13.50" thickBot="1" customHeight="1">
      <c r="A14" s="1" t="s">
        <v>20</v>
      </c>
      <c r="B14" s="1"/>
      <c r="C14" s="1"/>
      <c r="D14" s="10" t="s">
        <v>21</v>
      </c>
      <c r="E14" s="1" t="s">
        <v>22</v>
      </c>
      <c r="F14" s="11">
        <v>4.741</v>
      </c>
      <c r="G14" s="12">
        <v>6848.06</v>
      </c>
      <c r="H14" s="12">
        <f ca="1">ROUND(INDIRECT(ADDRESS(ROW()+(0), COLUMN()+(-2), 1))*INDIRECT(ADDRESS(ROW()+(0), COLUMN()+(-1), 1)), 2)</f>
        <v>32466.7</v>
      </c>
    </row>
    <row r="15" spans="1:8" ht="13.50" thickBot="1" customHeight="1">
      <c r="A15" s="1" t="s">
        <v>23</v>
      </c>
      <c r="B15" s="1"/>
      <c r="C15" s="1"/>
      <c r="D15" s="10" t="s">
        <v>24</v>
      </c>
      <c r="E15" s="1" t="s">
        <v>25</v>
      </c>
      <c r="F15" s="11">
        <v>4.741</v>
      </c>
      <c r="G15" s="12">
        <v>4997.68</v>
      </c>
      <c r="H15" s="12">
        <f ca="1">ROUND(INDIRECT(ADDRESS(ROW()+(0), COLUMN()+(-2), 1))*INDIRECT(ADDRESS(ROW()+(0), COLUMN()+(-1), 1)), 2)</f>
        <v>23694</v>
      </c>
    </row>
    <row r="16" spans="1:8" ht="13.50" thickBot="1" customHeight="1">
      <c r="A16" s="1" t="s">
        <v>26</v>
      </c>
      <c r="B16" s="1"/>
      <c r="C16" s="1"/>
      <c r="D16" s="10" t="s">
        <v>27</v>
      </c>
      <c r="E16" s="1" t="s">
        <v>28</v>
      </c>
      <c r="F16" s="13">
        <v>4.741</v>
      </c>
      <c r="G16" s="14">
        <v>3973.8</v>
      </c>
      <c r="H16" s="14">
        <f ca="1">ROUND(INDIRECT(ADDRESS(ROW()+(0), COLUMN()+(-2), 1))*INDIRECT(ADDRESS(ROW()+(0), COLUMN()+(-1), 1)), 2)</f>
        <v>18839.8</v>
      </c>
    </row>
    <row r="17" spans="1:8" ht="13.50" thickBot="1" customHeight="1">
      <c r="A17" s="15"/>
      <c r="B17" s="15"/>
      <c r="C17" s="15"/>
      <c r="D17" s="15"/>
      <c r="E17" s="15"/>
      <c r="F17" s="9" t="s">
        <v>29</v>
      </c>
      <c r="G17" s="9"/>
      <c r="H17" s="17">
        <f ca="1">ROUND(SUM(INDIRECT(ADDRESS(ROW()+(-1), COLUMN()+(0), 1)),INDIRECT(ADDRESS(ROW()+(-2), COLUMN()+(0), 1)),INDIRECT(ADDRESS(ROW()+(-3), COLUMN()+(0), 1))), 2)</f>
        <v>75000.4</v>
      </c>
    </row>
    <row r="18" spans="1:8" ht="13.50" thickBot="1" customHeight="1">
      <c r="A18" s="15">
        <v>3</v>
      </c>
      <c r="B18" s="15"/>
      <c r="C18" s="15"/>
      <c r="D18" s="15"/>
      <c r="E18" s="18" t="s">
        <v>30</v>
      </c>
      <c r="F18" s="18"/>
      <c r="G18" s="15"/>
      <c r="H18" s="15"/>
    </row>
    <row r="19" spans="1:8" ht="13.50" thickBot="1" customHeight="1">
      <c r="A19" s="19"/>
      <c r="B19" s="19"/>
      <c r="C19" s="19"/>
      <c r="D19" s="20" t="s">
        <v>31</v>
      </c>
      <c r="E19" s="19" t="s">
        <v>32</v>
      </c>
      <c r="F19" s="13">
        <v>2</v>
      </c>
      <c r="G19" s="14">
        <f ca="1">ROUND(SUM(INDIRECT(ADDRESS(ROW()+(-2), COLUMN()+(1), 1)),INDIRECT(ADDRESS(ROW()+(-7), COLUMN()+(1), 1))), 2)</f>
        <v>118209</v>
      </c>
      <c r="H19" s="14">
        <f ca="1">ROUND(INDIRECT(ADDRESS(ROW()+(0), COLUMN()+(-2), 1))*INDIRECT(ADDRESS(ROW()+(0), COLUMN()+(-1), 1))/100, 2)</f>
        <v>2364.19</v>
      </c>
    </row>
    <row r="20" spans="1:8" ht="13.50" thickBot="1" customHeight="1">
      <c r="A20" s="8"/>
      <c r="B20" s="8"/>
      <c r="C20" s="8"/>
      <c r="D20" s="8"/>
      <c r="E20" s="8"/>
      <c r="F20" s="21" t="s">
        <v>33</v>
      </c>
      <c r="G20" s="21"/>
      <c r="H20" s="22">
        <f ca="1">ROUND(SUM(INDIRECT(ADDRESS(ROW()+(-1), COLUMN()+(0), 1)),INDIRECT(ADDRESS(ROW()+(-3), COLUMN()+(0), 1)),INDIRECT(ADDRESS(ROW()+(-8), COLUMN()+(0), 1))), 2)</f>
        <v>120574</v>
      </c>
    </row>
  </sheetData>
  <mergeCells count="22">
    <mergeCell ref="A1:H1"/>
    <mergeCell ref="C3:H3"/>
    <mergeCell ref="A5:H5"/>
    <mergeCell ref="A8:C8"/>
    <mergeCell ref="A9:C9"/>
    <mergeCell ref="E9:F9"/>
    <mergeCell ref="A10:C10"/>
    <mergeCell ref="A11:C11"/>
    <mergeCell ref="A12:C12"/>
    <mergeCell ref="F12:G12"/>
    <mergeCell ref="A13:C13"/>
    <mergeCell ref="E13:F13"/>
    <mergeCell ref="A14:C14"/>
    <mergeCell ref="A15:C15"/>
    <mergeCell ref="A16:C16"/>
    <mergeCell ref="A17:C17"/>
    <mergeCell ref="F17:G17"/>
    <mergeCell ref="A18:C18"/>
    <mergeCell ref="E18:F18"/>
    <mergeCell ref="A19:C19"/>
    <mergeCell ref="A20:C20"/>
    <mergeCell ref="F20:G20"/>
  </mergeCells>
  <pageMargins left="0.147638" right="0.147638" top="0.206693" bottom="0.206693" header="0.0" footer="0.0"/>
  <pageSetup paperSize="9" orientation="portrait"/>
  <rowBreaks count="0" manualBreakCount="0">
    </rowBreaks>
</worksheet>
</file>