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<sst xmlns="http://schemas.openxmlformats.org/spreadsheetml/2006/main" count="31" uniqueCount="31">
  <si>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</si>
  <si>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0GE020</t>
  </si>
  <si>
    <t xml:space="preserve">m³</t>
  </si>
  <si>
    <t xml:space="preserve">Excavación en sitio arqueológico.</t>
  </si>
  <si>
    <r>
      <rPr>
        <sz val="8.25"/>
        <color rgb="FF000000"/>
        <rFont val="Arial"/>
        <family val="2"/>
      </rPr>
      <t xml:space="preserve">Retirada de la capa superficial en sitio arqueológico para vaciado de terreno de dureza media, hasta una profundidad máxima de 30 cm, realizada con medios mecánicos, que tiene como fin el desalojo volumétrico de espacios originales anegados con depósitos de diferentes orígenes, con seguimiento arqueológico a pie de obra.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</si>
  <si>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</si>
  <si>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</si>
  <si>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</si>
  <si>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</si>
  <si>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</si>
  <si>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</si>
  <si>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Maquinaria</t>
  </si>
  <si>
    <t xml:space="preserve">mq04dua020a</t>
  </si>
  <si>
    <t xml:space="preserve">h</t>
  </si>
  <si>
    <t xml:space="preserve">Dumper de descarga frontal de 1,5 t de carga útil.</t>
  </si>
  <si>
    <t xml:space="preserve">Subtotal maquinaria:</t>
  </si>
  <si>
    <t xml:space="preserve">Mano de obra</t>
  </si>
  <si>
    <t xml:space="preserve">mo000</t>
  </si>
  <si>
    <t xml:space="preserve">h</t>
  </si>
  <si>
    <t xml:space="preserve">arqueólogo.</t>
  </si>
  <si>
    <t xml:space="preserve">mo057</t>
  </si>
  <si>
    <t xml:space="preserve">h</t>
  </si>
  <si>
    <t xml:space="preserve">Ayudante arqueólogo.</t>
  </si>
  <si>
    <t xml:space="preserve">mo112</t>
  </si>
  <si>
    <t xml:space="preserve">h</t>
  </si>
  <si>
    <t xml:space="preserve">Jornal especializado de construcción.</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</si>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</sst>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3.74" customWidth="1"/>
    <col min="4" max="4" width="12.58" customWidth="1"/>
    <col min="5" max="5" width="46.92" customWidth="1"/>
    <col min="6" max="6" width="15.47" customWidth="1"/>
    <col min="7" max="7" width="18.36" customWidth="1"/>
    <col min="8" max="8" width="17.3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0.174</v>
      </c>
      <c r="G10" s="14">
        <v>3760.13</v>
      </c>
      <c r="H10" s="14">
        <f ca="1">ROUND(INDIRECT(ADDRESS(ROW()+(0), COLUMN()+(-2), 1))*INDIRECT(ADDRESS(ROW()+(0), COLUMN()+(-1), 1)), 2)</f>
        <v>654.26</v>
      </c>
    </row>
    <row r="11" spans="1:8" ht="13.50" thickBot="1" customHeight="1">
      <c r="A11" s="15"/>
      <c r="B11" s="15"/>
      <c r="C11" s="15"/>
      <c r="D11" s="15"/>
      <c r="E11" s="15"/>
      <c r="F11" s="9" t="s">
        <v>15</v>
      </c>
      <c r="G11" s="9"/>
      <c r="H11" s="17">
        <f ca="1">ROUND(SUM(INDIRECT(ADDRESS(ROW()+(-1), COLUMN()+(0), 1))), 2)</f>
        <v>654.26</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1.351</v>
      </c>
      <c r="G13" s="13">
        <v>12116.4</v>
      </c>
      <c r="H13" s="13">
        <f ca="1">ROUND(INDIRECT(ADDRESS(ROW()+(0), COLUMN()+(-2), 1))*INDIRECT(ADDRESS(ROW()+(0), COLUMN()+(-1), 1)), 2)</f>
        <v>16369.3</v>
      </c>
    </row>
    <row r="14" spans="1:8" ht="13.50" thickBot="1" customHeight="1">
      <c r="A14" s="1" t="s">
        <v>20</v>
      </c>
      <c r="B14" s="1"/>
      <c r="C14" s="1"/>
      <c r="D14" s="10" t="s">
        <v>21</v>
      </c>
      <c r="E14" s="1" t="s">
        <v>22</v>
      </c>
      <c r="F14" s="11">
        <v>2.703</v>
      </c>
      <c r="G14" s="13">
        <v>7865.4</v>
      </c>
      <c r="H14" s="13">
        <f ca="1">ROUND(INDIRECT(ADDRESS(ROW()+(0), COLUMN()+(-2), 1))*INDIRECT(ADDRESS(ROW()+(0), COLUMN()+(-1), 1)), 2)</f>
        <v>21260.2</v>
      </c>
    </row>
    <row r="15" spans="1:8" ht="13.50" thickBot="1" customHeight="1">
      <c r="A15" s="1" t="s">
        <v>23</v>
      </c>
      <c r="B15" s="1"/>
      <c r="C15" s="1"/>
      <c r="D15" s="10" t="s">
        <v>24</v>
      </c>
      <c r="E15" s="1" t="s">
        <v>25</v>
      </c>
      <c r="F15" s="12">
        <v>4.297</v>
      </c>
      <c r="G15" s="14">
        <v>6095.47</v>
      </c>
      <c r="H15" s="14">
        <f ca="1">ROUND(INDIRECT(ADDRESS(ROW()+(0), COLUMN()+(-2), 1))*INDIRECT(ADDRESS(ROW()+(0), COLUMN()+(-1), 1)), 2)</f>
        <v>26192.2</v>
      </c>
    </row>
    <row r="16" spans="1:8" ht="13.50" thickBot="1" customHeight="1">
      <c r="A16" s="15"/>
      <c r="B16" s="15"/>
      <c r="C16" s="15"/>
      <c r="D16" s="15"/>
      <c r="E16" s="15"/>
      <c r="F16" s="9" t="s">
        <v>26</v>
      </c>
      <c r="G16" s="9"/>
      <c r="H16" s="17">
        <f ca="1">ROUND(SUM(INDIRECT(ADDRESS(ROW()+(-1), COLUMN()+(0), 1)),INDIRECT(ADDRESS(ROW()+(-2), COLUMN()+(0), 1)),INDIRECT(ADDRESS(ROW()+(-3), COLUMN()+(0), 1))), 2)</f>
        <v>63821.7</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2">
        <v>2</v>
      </c>
      <c r="G18" s="14">
        <f ca="1">ROUND(SUM(INDIRECT(ADDRESS(ROW()+(-2), COLUMN()+(1), 1)),INDIRECT(ADDRESS(ROW()+(-7), COLUMN()+(1), 1))), 2)</f>
        <v>64475.9</v>
      </c>
      <c r="H18" s="14">
        <f ca="1">ROUND(INDIRECT(ADDRESS(ROW()+(0), COLUMN()+(-2), 1))*INDIRECT(ADDRESS(ROW()+(0), COLUMN()+(-1), 1))/100, 2)</f>
        <v>1289.52</v>
      </c>
    </row>
    <row r="19" spans="1:8" ht="13.50" thickBot="1" customHeight="1">
      <c r="A19" s="8"/>
      <c r="B19" s="8"/>
      <c r="C19" s="8"/>
      <c r="D19" s="8"/>
      <c r="E19" s="8"/>
      <c r="F19" s="21" t="s">
        <v>30</v>
      </c>
      <c r="G19" s="21"/>
      <c r="H19" s="22">
        <f ca="1">ROUND(SUM(INDIRECT(ADDRESS(ROW()+(-1), COLUMN()+(0), 1)),INDIRECT(ADDRESS(ROW()+(-3), COLUMN()+(0), 1)),INDIRECT(ADDRESS(ROW()+(-8), COLUMN()+(0), 1))), 2)</f>
        <v>65765.5</v>
      </c>
    </row>
  </sheetData>
  <mergeCells count="21">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A16:C16"/>
    <mergeCell ref="F16:G16"/>
    <mergeCell ref="A17:C17"/>
    <mergeCell ref="E17:F17"/>
    <mergeCell ref="A18:C18"/>
    <mergeCell ref="A19:C19"/>
    <mergeCell ref="F19:G19"/>
  </mergeCells>
  <pageMargins left="0.147638" right="0.147638" top="0.206693" bottom="0.206693" header="0.0" footer="0.0"/>
  <pageSetup paperSize="9" orientation="portrait"/>
  <rowBreaks count="0" manualBreakCount="0">
    </rowBreaks>
</worksheet>
</file>