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<sst xmlns="http://schemas.openxmlformats.org/spreadsheetml/2006/main" count="29" uniqueCount="29">
  <si>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</si>
  <si>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SGD010</t>
  </si>
  <si>
    <t xml:space="preserve">Ud</t>
  </si>
  <si>
    <t xml:space="preserve">Grifería temporizada para ducha.</t>
  </si>
  <si>
    <r>
      <rPr>
        <sz val="8.25"/>
        <color rgb="FF000000"/>
        <rFont val="Arial"/>
        <family val="2"/>
      </rPr>
      <t xml:space="preserve">Grifería temporizada antivandálica, instalación empotrada formada por grifo de paso recto mural para ducha, antivandálico, serie Presto 565 TC, modelo PN (F) 95473 "PRESTO IBÉRICA", con tiempo de flujo de 30 segundos, caudal de 15 l/min, para colocación empotrada. Incluso elementos de conexión. El precio no incluye la ducha mural.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</si>
  <si>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</si>
  <si>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</si>
  <si>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</si>
  <si>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</si>
  <si>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</si>
  <si>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</si>
  <si>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</si>
  <si>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mt31gmp220j</t>
  </si>
  <si>
    <t xml:space="preserve">Ud</t>
  </si>
  <si>
    <t xml:space="preserve">Grifo de paso recto mural para ducha, antivandálico, serie Presto 565 TC, modelo PN (F) 95473 "PRESTO IBÉRICA", con tiempo de flujo de 30 segundos, caudal de 15 l/min, para colocación empotrada; incluso elementos de conexión.</t>
  </si>
  <si>
    <t xml:space="preserve">mt37www010</t>
  </si>
  <si>
    <t xml:space="preserve">Ud</t>
  </si>
  <si>
    <t xml:space="preserve">Material auxiliar para instalaciones de agua potable.</t>
  </si>
  <si>
    <t xml:space="preserve">Subtotal materiales:</t>
  </si>
  <si>
    <t xml:space="preserve">Mano de obra</t>
  </si>
  <si>
    <t xml:space="preserve">mo008</t>
  </si>
  <si>
    <t xml:space="preserve">h</t>
  </si>
  <si>
    <t xml:space="preserve">Maestro 1ª gasfitero.</t>
  </si>
  <si>
    <t xml:space="preserve">Subtotal mano de obra:</t>
  </si>
  <si>
    <t xml:space="preserve">Herramientas</t>
  </si>
  <si>
    <t xml:space="preserve">%</t>
  </si>
  <si>
    <t xml:space="preserve">Herramientas</t>
  </si>
  <si>
    <t xml:space="preserve">Coste de mantenimiento decenal: $ 49.047,17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</si>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</sst>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0.89"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66227.5</v>
      </c>
      <c r="H10" s="12">
        <f ca="1">ROUND(INDIRECT(ADDRESS(ROW()+(0), COLUMN()+(-2), 1))*INDIRECT(ADDRESS(ROW()+(0), COLUMN()+(-1), 1)), 2)</f>
        <v>66227.5</v>
      </c>
    </row>
    <row r="11" spans="1:8" ht="13.50" thickBot="1" customHeight="1">
      <c r="A11" s="1" t="s">
        <v>15</v>
      </c>
      <c r="B11" s="1"/>
      <c r="C11" s="10" t="s">
        <v>16</v>
      </c>
      <c r="D11" s="10"/>
      <c r="E11" s="1" t="s">
        <v>17</v>
      </c>
      <c r="F11" s="13">
        <v>1</v>
      </c>
      <c r="G11" s="14">
        <v>968.13</v>
      </c>
      <c r="H11" s="14">
        <f ca="1">ROUND(INDIRECT(ADDRESS(ROW()+(0), COLUMN()+(-2), 1))*INDIRECT(ADDRESS(ROW()+(0), COLUMN()+(-1), 1)), 2)</f>
        <v>968.13</v>
      </c>
    </row>
    <row r="12" spans="1:8" ht="13.50" thickBot="1" customHeight="1">
      <c r="A12" s="15"/>
      <c r="B12" s="15"/>
      <c r="C12" s="15"/>
      <c r="D12" s="15"/>
      <c r="E12" s="15"/>
      <c r="F12" s="9" t="s">
        <v>18</v>
      </c>
      <c r="G12" s="9"/>
      <c r="H12" s="17">
        <f ca="1">ROUND(SUM(INDIRECT(ADDRESS(ROW()+(-1), COLUMN()+(0), 1)),INDIRECT(ADDRESS(ROW()+(-2), COLUMN()+(0), 1))), 2)</f>
        <v>67195.6</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0.227</v>
      </c>
      <c r="G14" s="14">
        <v>8556.75</v>
      </c>
      <c r="H14" s="14">
        <f ca="1">ROUND(INDIRECT(ADDRESS(ROW()+(0), COLUMN()+(-2), 1))*INDIRECT(ADDRESS(ROW()+(0), COLUMN()+(-1), 1)), 2)</f>
        <v>1942.38</v>
      </c>
    </row>
    <row r="15" spans="1:8" ht="13.50" thickBot="1" customHeight="1">
      <c r="A15" s="15"/>
      <c r="B15" s="15"/>
      <c r="C15" s="15"/>
      <c r="D15" s="15"/>
      <c r="E15" s="15"/>
      <c r="F15" s="9" t="s">
        <v>23</v>
      </c>
      <c r="G15" s="9"/>
      <c r="H15" s="17">
        <f ca="1">ROUND(SUM(INDIRECT(ADDRESS(ROW()+(-1), COLUMN()+(0), 1))), 2)</f>
        <v>1942.38</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3">
        <v>2</v>
      </c>
      <c r="G17" s="14">
        <f ca="1">ROUND(SUM(INDIRECT(ADDRESS(ROW()+(-2), COLUMN()+(1), 1)),INDIRECT(ADDRESS(ROW()+(-5), COLUMN()+(1), 1))), 2)</f>
        <v>69138</v>
      </c>
      <c r="H17" s="14">
        <f ca="1">ROUND(INDIRECT(ADDRESS(ROW()+(0), COLUMN()+(-2), 1))*INDIRECT(ADDRESS(ROW()+(0), COLUMN()+(-1), 1))/100, 2)</f>
        <v>1382.76</v>
      </c>
    </row>
    <row r="18" spans="1:8" ht="13.50" thickBot="1" customHeight="1">
      <c r="A18" s="21" t="s">
        <v>27</v>
      </c>
      <c r="B18" s="21"/>
      <c r="C18" s="22"/>
      <c r="D18" s="22"/>
      <c r="E18" s="23"/>
      <c r="F18" s="24" t="s">
        <v>28</v>
      </c>
      <c r="G18" s="25"/>
      <c r="H18" s="26">
        <f ca="1">ROUND(SUM(INDIRECT(ADDRESS(ROW()+(-1), COLUMN()+(0), 1)),INDIRECT(ADDRESS(ROW()+(-3), COLUMN()+(0), 1)),INDIRECT(ADDRESS(ROW()+(-6), COLUMN()+(0), 1))), 2)</f>
        <v>70520.7</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