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<sst xmlns="http://schemas.openxmlformats.org/spreadsheetml/2006/main" count="41" uniqueCount="41">
  <si>
    <t xml:space="preserve"/>
  </si>
  <si>
    <t xml:space="preserve">ICE135</t>
  </si>
  <si>
    <t xml:space="preserve">m²</t>
  </si>
  <si>
    <t xml:space="preserve">Sistema de calefacción y refrigeración por suelo radiante de baja altura, en seco.</t>
  </si>
  <si>
    <r>
      <rPr>
        <sz val="8.25"/>
        <color rgb="FF000000"/>
        <rFont val="Arial"/>
        <family val="2"/>
      </rPr>
      <t xml:space="preserve">Sistema de calefacción y refrigeración por suelo radiante Seco "POLYTHERM", formado por, banda autoadhesiva de espuma de polietileno, de 150x7 mm, panel de poliestireno termoconformado con estructura celular cerrada con canales multidireccionales para la instalación de tubos sobre difusores metálicos, de doble canal, con curvas de 180° para montaje en zigzag, de 623x750 mm y 29 mm de espesor total, modelo Seco 29Z, difusor de calor, metálico, para montaje sobre panel, con alojamiento para tubo de 16 mm de diámetro, tubo multicapa de polietileno resistente a la temperatura/aluminio/polietileno resistente a la temperatura (PE-RT/Al/PE-RT), de 16 mm de diámetro exterior y 2 mm de espesor y paneles metálicos para reparto de cargas, de 1000x660x0,5 mm. Totalmente montado, conexionado y probado.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</si>
  <si>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</si>
  <si>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</si>
  <si>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</si>
  <si>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</si>
  <si>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</si>
  <si>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</si>
  <si>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</si>
  <si>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mt38pol037a</t>
  </si>
  <si>
    <t xml:space="preserve">m</t>
  </si>
  <si>
    <t xml:space="preserve">Banda autoadhesiva de espuma de polietileno, de 150x7 mm, "POLYTHERM".</t>
  </si>
  <si>
    <t xml:space="preserve">mt38pol018a</t>
  </si>
  <si>
    <t xml:space="preserve">m²</t>
  </si>
  <si>
    <t xml:space="preserve">Panel de poliestireno termoconformado con estructura celular cerrada con canales multidireccionales para la instalación de tubos sobre difusores metálicos, de doble canal, con curvas de 180° para montaje en zigzag, de 623x750 mm y 29 mm de espesor total, modelo Seco 29Z "POLYTHERM", paso del tubo múltiplo de 12,5 cm.</t>
  </si>
  <si>
    <t xml:space="preserve">mt38pol055a</t>
  </si>
  <si>
    <t xml:space="preserve">Ud</t>
  </si>
  <si>
    <t xml:space="preserve">Panel metálico para reparto de cargas, de 1000x660x0,5 mm, para montaje sobre difusores metálicos, "POLYTHERM".</t>
  </si>
  <si>
    <t xml:space="preserve">mt38pol050a</t>
  </si>
  <si>
    <t xml:space="preserve">m</t>
  </si>
  <si>
    <t xml:space="preserve">Difusor de calor, metálico, para montaje sobre panel, con alojamiento para tubo de 16 mm de diámetro, "POLYTHERM".</t>
  </si>
  <si>
    <t xml:space="preserve">mt37pol020aa</t>
  </si>
  <si>
    <t xml:space="preserve">m</t>
  </si>
  <si>
    <t xml:space="preserve">Tubo multicapa de polietileno resistente a la temperatura/aluminio/polietileno resistente a la temperatura (PE-RT/Al/PE-RT), de 16 mm de diámetro exterior y 2 mm de espesor, "POLYTHERM", según ISO 21003-2.</t>
  </si>
  <si>
    <t xml:space="preserve">Subtotal materiales:</t>
  </si>
  <si>
    <t xml:space="preserve">Mano de obra</t>
  </si>
  <si>
    <t xml:space="preserve">mo004</t>
  </si>
  <si>
    <t xml:space="preserve">h</t>
  </si>
  <si>
    <t xml:space="preserve">Maestro 1ª calefactor.</t>
  </si>
  <si>
    <t xml:space="preserve">mo103</t>
  </si>
  <si>
    <t xml:space="preserve">h</t>
  </si>
  <si>
    <t xml:space="preserve">Ayudante calefactor.</t>
  </si>
  <si>
    <t xml:space="preserve">Subtotal mano de obra:</t>
  </si>
  <si>
    <t xml:space="preserve">Herramientas</t>
  </si>
  <si>
    <t xml:space="preserve">%</t>
  </si>
  <si>
    <t xml:space="preserve">Herramientas</t>
  </si>
  <si>
    <t xml:space="preserve">Coste de mantenimiento decenal: $ 7.675,16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</si>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</sst>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5.44" customWidth="1"/>
    <col min="3" max="3" width="0.85" customWidth="1"/>
    <col min="4" max="4" width="6.80" customWidth="1"/>
    <col min="5" max="5" width="71.57"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0" t="s">
        <v>13</v>
      </c>
      <c r="D10" s="10"/>
      <c r="E10" s="1" t="s">
        <v>14</v>
      </c>
      <c r="F10" s="11">
        <v>0.6</v>
      </c>
      <c r="G10" s="12">
        <v>1018.5</v>
      </c>
      <c r="H10" s="12">
        <f ca="1">ROUND(INDIRECT(ADDRESS(ROW()+(0), COLUMN()+(-2), 1))*INDIRECT(ADDRESS(ROW()+(0), COLUMN()+(-1), 1)), 2)</f>
        <v>611.1</v>
      </c>
    </row>
    <row r="11" spans="1:8" ht="45.00" thickBot="1" customHeight="1">
      <c r="A11" s="1" t="s">
        <v>15</v>
      </c>
      <c r="B11" s="1"/>
      <c r="C11" s="10" t="s">
        <v>16</v>
      </c>
      <c r="D11" s="10"/>
      <c r="E11" s="1" t="s">
        <v>17</v>
      </c>
      <c r="F11" s="11">
        <v>1</v>
      </c>
      <c r="G11" s="12">
        <v>15277.5</v>
      </c>
      <c r="H11" s="12">
        <f ca="1">ROUND(INDIRECT(ADDRESS(ROW()+(0), COLUMN()+(-2), 1))*INDIRECT(ADDRESS(ROW()+(0), COLUMN()+(-1), 1)), 2)</f>
        <v>15277.5</v>
      </c>
    </row>
    <row r="12" spans="1:8" ht="24.00" thickBot="1" customHeight="1">
      <c r="A12" s="1" t="s">
        <v>18</v>
      </c>
      <c r="B12" s="1"/>
      <c r="C12" s="10" t="s">
        <v>19</v>
      </c>
      <c r="D12" s="10"/>
      <c r="E12" s="1" t="s">
        <v>20</v>
      </c>
      <c r="F12" s="11">
        <v>3.03</v>
      </c>
      <c r="G12" s="12">
        <v>25292.7</v>
      </c>
      <c r="H12" s="12">
        <f ca="1">ROUND(INDIRECT(ADDRESS(ROW()+(0), COLUMN()+(-2), 1))*INDIRECT(ADDRESS(ROW()+(0), COLUMN()+(-1), 1)), 2)</f>
        <v>76637</v>
      </c>
    </row>
    <row r="13" spans="1:8" ht="24.00" thickBot="1" customHeight="1">
      <c r="A13" s="1" t="s">
        <v>21</v>
      </c>
      <c r="B13" s="1"/>
      <c r="C13" s="10" t="s">
        <v>22</v>
      </c>
      <c r="D13" s="10"/>
      <c r="E13" s="1" t="s">
        <v>23</v>
      </c>
      <c r="F13" s="11">
        <v>8</v>
      </c>
      <c r="G13" s="12">
        <v>4809.58</v>
      </c>
      <c r="H13" s="12">
        <f ca="1">ROUND(INDIRECT(ADDRESS(ROW()+(0), COLUMN()+(-2), 1))*INDIRECT(ADDRESS(ROW()+(0), COLUMN()+(-1), 1)), 2)</f>
        <v>38476.6</v>
      </c>
    </row>
    <row r="14" spans="1:8" ht="34.50" thickBot="1" customHeight="1">
      <c r="A14" s="1" t="s">
        <v>24</v>
      </c>
      <c r="B14" s="1"/>
      <c r="C14" s="10" t="s">
        <v>25</v>
      </c>
      <c r="D14" s="10"/>
      <c r="E14" s="1" t="s">
        <v>26</v>
      </c>
      <c r="F14" s="13">
        <v>8</v>
      </c>
      <c r="G14" s="14">
        <v>905.88</v>
      </c>
      <c r="H14" s="14">
        <f ca="1">ROUND(INDIRECT(ADDRESS(ROW()+(0), COLUMN()+(-2), 1))*INDIRECT(ADDRESS(ROW()+(0), COLUMN()+(-1), 1)), 2)</f>
        <v>7247.04</v>
      </c>
    </row>
    <row r="15" spans="1:8" ht="13.50" thickBot="1" customHeight="1">
      <c r="A15" s="15"/>
      <c r="B15" s="15"/>
      <c r="C15" s="15"/>
      <c r="D15" s="15"/>
      <c r="E15" s="15"/>
      <c r="F15" s="9" t="s">
        <v>27</v>
      </c>
      <c r="G15" s="9"/>
      <c r="H15" s="17">
        <f ca="1">ROUND(SUM(INDIRECT(ADDRESS(ROW()+(-1), COLUMN()+(0), 1)),INDIRECT(ADDRESS(ROW()+(-2), COLUMN()+(0), 1)),INDIRECT(ADDRESS(ROW()+(-3), COLUMN()+(0), 1)),INDIRECT(ADDRESS(ROW()+(-4), COLUMN()+(0), 1)),INDIRECT(ADDRESS(ROW()+(-5), COLUMN()+(0), 1))), 2)</f>
        <v>138249</v>
      </c>
    </row>
    <row r="16" spans="1:8" ht="13.50" thickBot="1" customHeight="1">
      <c r="A16" s="15">
        <v>2</v>
      </c>
      <c r="B16" s="15"/>
      <c r="C16" s="15"/>
      <c r="D16" s="15"/>
      <c r="E16" s="18" t="s">
        <v>28</v>
      </c>
      <c r="F16" s="18"/>
      <c r="G16" s="15"/>
      <c r="H16" s="15"/>
    </row>
    <row r="17" spans="1:8" ht="13.50" thickBot="1" customHeight="1">
      <c r="A17" s="1" t="s">
        <v>29</v>
      </c>
      <c r="B17" s="1"/>
      <c r="C17" s="10" t="s">
        <v>30</v>
      </c>
      <c r="D17" s="10"/>
      <c r="E17" s="1" t="s">
        <v>31</v>
      </c>
      <c r="F17" s="11">
        <v>0.829</v>
      </c>
      <c r="G17" s="12">
        <v>8556.75</v>
      </c>
      <c r="H17" s="12">
        <f ca="1">ROUND(INDIRECT(ADDRESS(ROW()+(0), COLUMN()+(-2), 1))*INDIRECT(ADDRESS(ROW()+(0), COLUMN()+(-1), 1)), 2)</f>
        <v>7093.55</v>
      </c>
    </row>
    <row r="18" spans="1:8" ht="13.50" thickBot="1" customHeight="1">
      <c r="A18" s="1" t="s">
        <v>32</v>
      </c>
      <c r="B18" s="1"/>
      <c r="C18" s="10" t="s">
        <v>33</v>
      </c>
      <c r="D18" s="10"/>
      <c r="E18" s="1" t="s">
        <v>34</v>
      </c>
      <c r="F18" s="13">
        <v>0.829</v>
      </c>
      <c r="G18" s="14">
        <v>6212.96</v>
      </c>
      <c r="H18" s="14">
        <f ca="1">ROUND(INDIRECT(ADDRESS(ROW()+(0), COLUMN()+(-2), 1))*INDIRECT(ADDRESS(ROW()+(0), COLUMN()+(-1), 1)), 2)</f>
        <v>5150.54</v>
      </c>
    </row>
    <row r="19" spans="1:8" ht="13.50" thickBot="1" customHeight="1">
      <c r="A19" s="15"/>
      <c r="B19" s="15"/>
      <c r="C19" s="15"/>
      <c r="D19" s="15"/>
      <c r="E19" s="15"/>
      <c r="F19" s="9" t="s">
        <v>35</v>
      </c>
      <c r="G19" s="9"/>
      <c r="H19" s="17">
        <f ca="1">ROUND(SUM(INDIRECT(ADDRESS(ROW()+(-1), COLUMN()+(0), 1)),INDIRECT(ADDRESS(ROW()+(-2), COLUMN()+(0), 1))), 2)</f>
        <v>12244.1</v>
      </c>
    </row>
    <row r="20" spans="1:8" ht="13.50" thickBot="1" customHeight="1">
      <c r="A20" s="15">
        <v>3</v>
      </c>
      <c r="B20" s="15"/>
      <c r="C20" s="15"/>
      <c r="D20" s="15"/>
      <c r="E20" s="18" t="s">
        <v>36</v>
      </c>
      <c r="F20" s="18"/>
      <c r="G20" s="15"/>
      <c r="H20" s="15"/>
    </row>
    <row r="21" spans="1:8" ht="13.50" thickBot="1" customHeight="1">
      <c r="A21" s="19"/>
      <c r="B21" s="19"/>
      <c r="C21" s="20" t="s">
        <v>37</v>
      </c>
      <c r="D21" s="20"/>
      <c r="E21" s="19" t="s">
        <v>38</v>
      </c>
      <c r="F21" s="13">
        <v>2</v>
      </c>
      <c r="G21" s="14">
        <f ca="1">ROUND(SUM(INDIRECT(ADDRESS(ROW()+(-2), COLUMN()+(1), 1)),INDIRECT(ADDRESS(ROW()+(-6), COLUMN()+(1), 1))), 2)</f>
        <v>150493</v>
      </c>
      <c r="H21" s="14">
        <f ca="1">ROUND(INDIRECT(ADDRESS(ROW()+(0), COLUMN()+(-2), 1))*INDIRECT(ADDRESS(ROW()+(0), COLUMN()+(-1), 1))/100, 2)</f>
        <v>3009.87</v>
      </c>
    </row>
    <row r="22" spans="1:8" ht="13.50" thickBot="1" customHeight="1">
      <c r="A22" s="21" t="s">
        <v>39</v>
      </c>
      <c r="B22" s="21"/>
      <c r="C22" s="22"/>
      <c r="D22" s="22"/>
      <c r="E22" s="23"/>
      <c r="F22" s="24" t="s">
        <v>40</v>
      </c>
      <c r="G22" s="25"/>
      <c r="H22" s="26">
        <f ca="1">ROUND(SUM(INDIRECT(ADDRESS(ROW()+(-1), COLUMN()+(0), 1)),INDIRECT(ADDRESS(ROW()+(-3), COLUMN()+(0), 1)),INDIRECT(ADDRESS(ROW()+(-7), COLUMN()+(0), 1))), 2)</f>
        <v>153503</v>
      </c>
    </row>
  </sheetData>
  <mergeCells count="39">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F15:G15"/>
    <mergeCell ref="A16:B16"/>
    <mergeCell ref="C16:D16"/>
    <mergeCell ref="E16:F16"/>
    <mergeCell ref="A17:B17"/>
    <mergeCell ref="C17:D17"/>
    <mergeCell ref="A18:B18"/>
    <mergeCell ref="C18:D18"/>
    <mergeCell ref="A19:B19"/>
    <mergeCell ref="C19:D19"/>
    <mergeCell ref="F19:G19"/>
    <mergeCell ref="A20:B20"/>
    <mergeCell ref="C20:D20"/>
    <mergeCell ref="E20:F20"/>
    <mergeCell ref="A21:B21"/>
    <mergeCell ref="C21:D21"/>
    <mergeCell ref="A22:E22"/>
    <mergeCell ref="F22:G22"/>
  </mergeCells>
  <pageMargins left="0.147638" right="0.147638" top="0.206693" bottom="0.206693" header="0.0" footer="0.0"/>
  <pageSetup paperSize="9" orientation="portrait"/>
  <rowBreaks count="0" manualBreakCount="0">
    </rowBreaks>
</worksheet>
</file>