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<sst xmlns="http://schemas.openxmlformats.org/spreadsheetml/2006/main" count="47" uniqueCount="47">
  <si>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</si>
  <si>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UXM010</t>
  </si>
  <si>
    <t xml:space="preserve">m²</t>
  </si>
  <si>
    <t xml:space="preserve">Tarima de madera para exterior.</t>
  </si>
  <si>
    <r>
      <rPr>
        <sz val="8.25"/>
        <color rgb="FF000000"/>
        <rFont val="Arial"/>
        <family val="2"/>
      </rPr>
      <t xml:space="preserve">Tarima para exterior, formada por tablas de madera maciza, de pino Suecia, de 35x145x1600/2400 mm, fijadas mediante el sistema de fijación vista, sobre rastreles de madera de pino, de 65x38 mm, con clase de uso 4, separados 60 cm entre sí y fijados a el radier de hormigón con tacos expansivos metálicos y tirafondos; cepillado y posterior aplicación de dos manos de lasur al agua de secado rápido para interior y exterior, para suelos, color Pino, acabado satinado rendimiento: 0,083 l/m² cada mano como tratamiento protector y decorativo. Incluso tirafondos para sujeción de las tablas a los rastreles y piezas especiales. El precio no incluye el radier de hormigón.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</si>
  <si>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</si>
  <si>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</si>
  <si>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</si>
  <si>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</si>
  <si>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</si>
  <si>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</si>
  <si>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</si>
  <si>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mt18mva015e</t>
  </si>
  <si>
    <t xml:space="preserve">m</t>
  </si>
  <si>
    <t xml:space="preserve">Rastrel de 65x38 mm de sección, de madera de pino pinaster (Pinus pinaster), tratada en autoclave, con clase de uso 4, acabado cepillado, con humedad inferior al 20%.</t>
  </si>
  <si>
    <t xml:space="preserve">mt18mta030ar</t>
  </si>
  <si>
    <t xml:space="preserve">m²</t>
  </si>
  <si>
    <t xml:space="preserve">Tablas de madera maciza, de pino Suecia, de 35x145x1600/2400 mm, sin tratar, para cepillado y aplicación de un tratamiento protector y decorativo en obra; con accesorios de montaje. Y </t>
  </si>
  <si>
    <t xml:space="preserve">mt18mva090</t>
  </si>
  <si>
    <t xml:space="preserve">Ud</t>
  </si>
  <si>
    <t xml:space="preserve">Tirafondo latonado, para madera, de cabeza avellanada hexagonal, para llave Allen.</t>
  </si>
  <si>
    <t xml:space="preserve">mt18mva085a</t>
  </si>
  <si>
    <t xml:space="preserve">Ud</t>
  </si>
  <si>
    <t xml:space="preserve">Taco expansivo metálico y tirafondo, para fijación de elementos de madera sobre soporte base de hormigón.</t>
  </si>
  <si>
    <t xml:space="preserve">mt27lsa020a</t>
  </si>
  <si>
    <t xml:space="preserve">l</t>
  </si>
  <si>
    <t xml:space="preserve">Lasur al agua de secado rápido para interior y exterior, para suelos, color Pino, acabado satinado, a base de resinas acrílicas híbridas y copolímeros de poliuretano, con un agente biocida, contra hongos de mancha azul y moho, con resistencia a la intemperie, para aplicar con brocha, rodillo o pistola sobre pisos exteriores de madera, como tratamiento protector y decorativo.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</si>
  <si>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</si>
  <si>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</si>
  <si>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</si>
  <si>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</si>
  <si>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</si>
  <si>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mo063</t>
  </si>
  <si>
    <t xml:space="preserve">h</t>
  </si>
  <si>
    <t xml:space="preserve">Ayudante instalador de pavimentos de madera.</t>
  </si>
  <si>
    <t xml:space="preserve">mo038</t>
  </si>
  <si>
    <t xml:space="preserve">h</t>
  </si>
  <si>
    <t xml:space="preserve">Maestro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</si>
  <si>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</si>
  <si>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</si>
  <si>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</si>
  <si>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</si>
  <si>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</si>
  <si>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</si>
  <si>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</si>
  <si>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$ 25.624,61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</si>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</sst>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71.40" customWidth="1"/>
    <col min="6" max="6" width="10.71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1.7</v>
      </c>
      <c r="G10" s="12">
        <v>2267.45</v>
      </c>
      <c r="H10" s="12">
        <f ca="1">ROUND(INDIRECT(ADDRESS(ROW()+(0), COLUMN()+(-2), 1))*INDIRECT(ADDRESS(ROW()+(0), COLUMN()+(-1), 1)), 2)</f>
        <v>3854.67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1.05</v>
      </c>
      <c r="G11" s="12">
        <v>28708.2</v>
      </c>
      <c r="H11" s="12">
        <f ca="1">ROUND(INDIRECT(ADDRESS(ROW()+(0), COLUMN()+(-2), 1))*INDIRECT(ADDRESS(ROW()+(0), COLUMN()+(-1), 1)), 2)</f>
        <v>30143.6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28</v>
      </c>
      <c r="G12" s="12">
        <v>159.98</v>
      </c>
      <c r="H12" s="12">
        <f ca="1">ROUND(INDIRECT(ADDRESS(ROW()+(0), COLUMN()+(-2), 1))*INDIRECT(ADDRESS(ROW()+(0), COLUMN()+(-1), 1)), 2)</f>
        <v>4479.44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3</v>
      </c>
      <c r="G13" s="12">
        <v>834.64</v>
      </c>
      <c r="H13" s="12">
        <f ca="1">ROUND(INDIRECT(ADDRESS(ROW()+(0), COLUMN()+(-2), 1))*INDIRECT(ADDRESS(ROW()+(0), COLUMN()+(-1), 1)), 2)</f>
        <v>2503.92</v>
      </c>
    </row>
    <row r="14" spans="1:8" ht="55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0.166</v>
      </c>
      <c r="G14" s="14">
        <v>17396.4</v>
      </c>
      <c r="H14" s="14">
        <f ca="1">ROUND(INDIRECT(ADDRESS(ROW()+(0), COLUMN()+(-2), 1))*INDIRECT(ADDRESS(ROW()+(0), COLUMN()+(-1), 1)), 2)</f>
        <v>2887.8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43869.4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0.568</v>
      </c>
      <c r="G17" s="12">
        <v>8689.02</v>
      </c>
      <c r="H17" s="12">
        <f ca="1">ROUND(INDIRECT(ADDRESS(ROW()+(0), COLUMN()+(-2), 1))*INDIRECT(ADDRESS(ROW()+(0), COLUMN()+(-1), 1)), 2)</f>
        <v>4935.36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1">
        <v>0.568</v>
      </c>
      <c r="G18" s="12">
        <v>6494.86</v>
      </c>
      <c r="H18" s="12">
        <f ca="1">ROUND(INDIRECT(ADDRESS(ROW()+(0), COLUMN()+(-2), 1))*INDIRECT(ADDRESS(ROW()+(0), COLUMN()+(-1), 1)), 2)</f>
        <v>3689.08</v>
      </c>
    </row>
    <row r="19" spans="1:8" ht="13.50" thickBot="1" customHeight="1">
      <c r="A19" s="1" t="s">
        <v>35</v>
      </c>
      <c r="B19" s="1"/>
      <c r="C19" s="10" t="s">
        <v>36</v>
      </c>
      <c r="D19" s="10"/>
      <c r="E19" s="1" t="s">
        <v>37</v>
      </c>
      <c r="F19" s="11">
        <v>0.341</v>
      </c>
      <c r="G19" s="12">
        <v>8689.02</v>
      </c>
      <c r="H19" s="12">
        <f ca="1">ROUND(INDIRECT(ADDRESS(ROW()+(0), COLUMN()+(-2), 1))*INDIRECT(ADDRESS(ROW()+(0), COLUMN()+(-1), 1)), 2)</f>
        <v>2962.96</v>
      </c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0.057</v>
      </c>
      <c r="G20" s="14">
        <v>6494.86</v>
      </c>
      <c r="H20" s="14">
        <f ca="1">ROUND(INDIRECT(ADDRESS(ROW()+(0), COLUMN()+(-2), 1))*INDIRECT(ADDRESS(ROW()+(0), COLUMN()+(-1), 1)), 2)</f>
        <v>370.21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1)),INDIRECT(ADDRESS(ROW()+(-2), COLUMN()+(0), 1)),INDIRECT(ADDRESS(ROW()+(-3), COLUMN()+(0), 1)),INDIRECT(ADDRESS(ROW()+(-4), COLUMN()+(0), 1))), 2)</f>
        <v>11957.6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9"/>
      <c r="B23" s="19"/>
      <c r="C23" s="20" t="s">
        <v>43</v>
      </c>
      <c r="D23" s="20"/>
      <c r="E23" s="19" t="s">
        <v>44</v>
      </c>
      <c r="F23" s="13">
        <v>2</v>
      </c>
      <c r="G23" s="14">
        <f ca="1">ROUND(SUM(INDIRECT(ADDRESS(ROW()+(-2), COLUMN()+(1), 1)),INDIRECT(ADDRESS(ROW()+(-8), COLUMN()+(1), 1))), 2)</f>
        <v>55827</v>
      </c>
      <c r="H23" s="14">
        <f ca="1">ROUND(INDIRECT(ADDRESS(ROW()+(0), COLUMN()+(-2), 1))*INDIRECT(ADDRESS(ROW()+(0), COLUMN()+(-1), 1))/100, 2)</f>
        <v>1116.54</v>
      </c>
    </row>
    <row r="24" spans="1:8" ht="13.50" thickBot="1" customHeight="1">
      <c r="A24" s="21" t="s">
        <v>45</v>
      </c>
      <c r="B24" s="21"/>
      <c r="C24" s="22"/>
      <c r="D24" s="22"/>
      <c r="E24" s="23"/>
      <c r="F24" s="24" t="s">
        <v>46</v>
      </c>
      <c r="G24" s="25"/>
      <c r="H24" s="26">
        <f ca="1">ROUND(SUM(INDIRECT(ADDRESS(ROW()+(-1), COLUMN()+(0), 1)),INDIRECT(ADDRESS(ROW()+(-3), COLUMN()+(0), 1)),INDIRECT(ADDRESS(ROW()+(-9), COLUMN()+(0), 1))), 2)</f>
        <v>56943.6</v>
      </c>
    </row>
  </sheetData>
  <mergeCells count="4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E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