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<sst xmlns="http://schemas.openxmlformats.org/spreadsheetml/2006/main" count="55" uniqueCount="55">
  <si>
    <t xml:space="preserve"/>
  </si>
  <si>
    <t xml:space="preserve">UNM015</t>
  </si>
  <si>
    <t xml:space="preserve">m³</t>
  </si>
  <si>
    <t xml:space="preserve">Muro de contención de hormigón ciclópeo.</t>
  </si>
  <si>
    <r>
      <rPr>
        <sz val="8.25"/>
        <color rgb="FF000000"/>
        <rFont val="Arial"/>
        <family val="2"/>
      </rPr>
      <t xml:space="preserve">Muro de contención de tierras de hormigón ciclópeo, de hasta 3 m de altura, realizado con hormigón H15 (20) 40/6, no expuesto a ciclos hielo-deshielo, exposición a sulfatos despreciable, sin requerimiento de permeabilidad, docilidad blanda, preparado en obra, con cemento grado normal (60% de volumen) y bolón desplazador de 15 a 30 cm de diámetro (40% de volumen). Incluso tubos de PVC para drenaje. El precio no incluye la fundación ni el moldaje.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</si>
  <si>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</si>
  <si>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</si>
  <si>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</si>
  <si>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</si>
  <si>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</si>
  <si>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</si>
  <si>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</si>
  <si>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</si>
  <si>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</si>
  <si>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</si>
  <si>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mt01arg000e</t>
  </si>
  <si>
    <t xml:space="preserve">m³</t>
  </si>
  <si>
    <t xml:space="preserve">Arena cribada.</t>
  </si>
  <si>
    <t xml:space="preserve">mt01arg001ev</t>
  </si>
  <si>
    <t xml:space="preserve">m³</t>
  </si>
  <si>
    <t xml:space="preserve">Árido grueso homogeneizado, de tamaño máximo 40 mm.</t>
  </si>
  <si>
    <t xml:space="preserve">mt08cem000e</t>
  </si>
  <si>
    <t xml:space="preserve">kg</t>
  </si>
  <si>
    <t xml:space="preserve">Cemento gris en sacos.</t>
  </si>
  <si>
    <t xml:space="preserve">mt01arg100b</t>
  </si>
  <si>
    <t xml:space="preserve">m³</t>
  </si>
  <si>
    <t xml:space="preserve">Bolón desplazador de 15 a 30 cm de diámetro.</t>
  </si>
  <si>
    <t xml:space="preserve">mt36tie010da</t>
  </si>
  <si>
    <t xml:space="preserve">m</t>
  </si>
  <si>
    <t xml:space="preserve">Tubo de PVC, serie B, de 75 mm de diámetro y 3 mm de espesor, con extremo abocardado.</t>
  </si>
  <si>
    <t xml:space="preserve">Subtotal materiales:</t>
  </si>
  <si>
    <t xml:space="preserve">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</si>
  <si>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</si>
  <si>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</si>
  <si>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</si>
  <si>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maquinaria:</t>
  </si>
  <si>
    <t xml:space="preserve">Mano de obra</t>
  </si>
  <si>
    <t xml:space="preserve">mo045</t>
  </si>
  <si>
    <t xml:space="preserve">h</t>
  </si>
  <si>
    <t xml:space="preserve">Maestro 1ª concretero.</t>
  </si>
  <si>
    <t xml:space="preserve">mo092</t>
  </si>
  <si>
    <t xml:space="preserve">h</t>
  </si>
  <si>
    <t xml:space="preserve">Ayudante concretero.</t>
  </si>
  <si>
    <t xml:space="preserve">mo087</t>
  </si>
  <si>
    <t xml:space="preserve">h</t>
  </si>
  <si>
    <t xml:space="preserve">Ayudante construcción de obra civil.</t>
  </si>
  <si>
    <t xml:space="preserve">mo041</t>
  </si>
  <si>
    <t xml:space="preserve">h</t>
  </si>
  <si>
    <t xml:space="preserve">Maestro 1ª construcción de obra civil.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</si>
  <si>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</si>
  <si>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</si>
  <si>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</si>
  <si>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</si>
  <si>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$ 9.291,43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</si>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</sst>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59" customWidth="1"/>
    <col min="3" max="3" width="1.70" customWidth="1"/>
    <col min="4" max="4" width="5.95" customWidth="1"/>
    <col min="5" max="5" width="69.19" customWidth="1"/>
    <col min="6" max="6" width="12.24" customWidth="1"/>
    <col min="7" max="7" width="13.77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0.094</v>
      </c>
      <c r="G10" s="12">
        <v>924.2</v>
      </c>
      <c r="H10" s="12">
        <f ca="1">ROUND(INDIRECT(ADDRESS(ROW()+(0), COLUMN()+(-2), 1))*INDIRECT(ADDRESS(ROW()+(0), COLUMN()+(-1), 1)), 2)</f>
        <v>86.87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0.328</v>
      </c>
      <c r="G11" s="12">
        <v>10855.4</v>
      </c>
      <c r="H11" s="12">
        <f ca="1">ROUND(INDIRECT(ADDRESS(ROW()+(0), COLUMN()+(-2), 1))*INDIRECT(ADDRESS(ROW()+(0), COLUMN()+(-1), 1)), 2)</f>
        <v>3560.56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0.502</v>
      </c>
      <c r="G12" s="12">
        <v>17395</v>
      </c>
      <c r="H12" s="12">
        <f ca="1">ROUND(INDIRECT(ADDRESS(ROW()+(0), COLUMN()+(-2), 1))*INDIRECT(ADDRESS(ROW()+(0), COLUMN()+(-1), 1)), 2)</f>
        <v>8732.29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137.592</v>
      </c>
      <c r="G13" s="12">
        <v>100.67</v>
      </c>
      <c r="H13" s="12">
        <f ca="1">ROUND(INDIRECT(ADDRESS(ROW()+(0), COLUMN()+(-2), 1))*INDIRECT(ADDRESS(ROW()+(0), COLUMN()+(-1), 1)), 2)</f>
        <v>13851.4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0.4</v>
      </c>
      <c r="G14" s="12">
        <v>12943.6</v>
      </c>
      <c r="H14" s="12">
        <f ca="1">ROUND(INDIRECT(ADDRESS(ROW()+(0), COLUMN()+(-2), 1))*INDIRECT(ADDRESS(ROW()+(0), COLUMN()+(-1), 1)), 2)</f>
        <v>5177.44</v>
      </c>
    </row>
    <row r="15" spans="1:8" ht="24.0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3">
        <v>0.05</v>
      </c>
      <c r="G15" s="14">
        <v>2326.62</v>
      </c>
      <c r="H15" s="14">
        <f ca="1">ROUND(INDIRECT(ADDRESS(ROW()+(0), COLUMN()+(-2), 1))*INDIRECT(ADDRESS(ROW()+(0), COLUMN()+(-1), 1)), 2)</f>
        <v>116.33</v>
      </c>
    </row>
    <row r="16" spans="1:8" ht="13.50" thickBot="1" customHeight="1">
      <c r="A16" s="15"/>
      <c r="B16" s="15"/>
      <c r="C16" s="15"/>
      <c r="D16" s="15"/>
      <c r="E16" s="15"/>
      <c r="F16" s="9" t="s">
        <v>30</v>
      </c>
      <c r="G16" s="9"/>
      <c r="H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31524.9</v>
      </c>
    </row>
    <row r="17" spans="1:8" ht="13.50" thickBot="1" customHeight="1">
      <c r="A17" s="15">
        <v>2</v>
      </c>
      <c r="B17" s="15"/>
      <c r="C17" s="15"/>
      <c r="D17" s="15"/>
      <c r="E17" s="18" t="s">
        <v>31</v>
      </c>
      <c r="F17" s="18"/>
      <c r="G17" s="15"/>
      <c r="H17" s="15"/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0.378</v>
      </c>
      <c r="G18" s="14">
        <v>2262.69</v>
      </c>
      <c r="H18" s="14">
        <f ca="1">ROUND(INDIRECT(ADDRESS(ROW()+(0), COLUMN()+(-2), 1))*INDIRECT(ADDRESS(ROW()+(0), COLUMN()+(-1), 1)), 2)</f>
        <v>855.3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1))), 2)</f>
        <v>855.3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1">
        <v>0.205</v>
      </c>
      <c r="G21" s="12">
        <v>9042.6</v>
      </c>
      <c r="H21" s="12">
        <f ca="1">ROUND(INDIRECT(ADDRESS(ROW()+(0), COLUMN()+(-2), 1))*INDIRECT(ADDRESS(ROW()+(0), COLUMN()+(-1), 1)), 2)</f>
        <v>1853.73</v>
      </c>
    </row>
    <row r="22" spans="1:8" ht="13.50" thickBot="1" customHeight="1">
      <c r="A22" s="1" t="s">
        <v>40</v>
      </c>
      <c r="B22" s="1"/>
      <c r="C22" s="10" t="s">
        <v>41</v>
      </c>
      <c r="D22" s="10"/>
      <c r="E22" s="1" t="s">
        <v>42</v>
      </c>
      <c r="F22" s="11">
        <v>0.205</v>
      </c>
      <c r="G22" s="12">
        <v>6755.37</v>
      </c>
      <c r="H22" s="12">
        <f ca="1">ROUND(INDIRECT(ADDRESS(ROW()+(0), COLUMN()+(-2), 1))*INDIRECT(ADDRESS(ROW()+(0), COLUMN()+(-1), 1)), 2)</f>
        <v>1384.85</v>
      </c>
    </row>
    <row r="23" spans="1:8" ht="13.50" thickBot="1" customHeight="1">
      <c r="A23" s="1" t="s">
        <v>43</v>
      </c>
      <c r="B23" s="1"/>
      <c r="C23" s="10" t="s">
        <v>44</v>
      </c>
      <c r="D23" s="10"/>
      <c r="E23" s="1" t="s">
        <v>45</v>
      </c>
      <c r="F23" s="11">
        <v>2.103</v>
      </c>
      <c r="G23" s="12">
        <v>6494.86</v>
      </c>
      <c r="H23" s="12">
        <f ca="1">ROUND(INDIRECT(ADDRESS(ROW()+(0), COLUMN()+(-2), 1))*INDIRECT(ADDRESS(ROW()+(0), COLUMN()+(-1), 1)), 2)</f>
        <v>13658.7</v>
      </c>
    </row>
    <row r="24" spans="1:8" ht="13.50" thickBot="1" customHeight="1">
      <c r="A24" s="1" t="s">
        <v>46</v>
      </c>
      <c r="B24" s="1"/>
      <c r="C24" s="10" t="s">
        <v>47</v>
      </c>
      <c r="D24" s="10"/>
      <c r="E24" s="1" t="s">
        <v>48</v>
      </c>
      <c r="F24" s="13">
        <v>1.25</v>
      </c>
      <c r="G24" s="14">
        <v>8689.02</v>
      </c>
      <c r="H24" s="14">
        <f ca="1">ROUND(INDIRECT(ADDRESS(ROW()+(0), COLUMN()+(-2), 1))*INDIRECT(ADDRESS(ROW()+(0), COLUMN()+(-1), 1)), 2)</f>
        <v>10861.3</v>
      </c>
    </row>
    <row r="25" spans="1:8" ht="13.50" thickBot="1" customHeight="1">
      <c r="A25" s="15"/>
      <c r="B25" s="15"/>
      <c r="C25" s="15"/>
      <c r="D25" s="15"/>
      <c r="E25" s="15"/>
      <c r="F25" s="9" t="s">
        <v>49</v>
      </c>
      <c r="G25" s="9"/>
      <c r="H25" s="17">
        <f ca="1">ROUND(SUM(INDIRECT(ADDRESS(ROW()+(-1), COLUMN()+(0), 1)),INDIRECT(ADDRESS(ROW()+(-2), COLUMN()+(0), 1)),INDIRECT(ADDRESS(ROW()+(-3), COLUMN()+(0), 1)),INDIRECT(ADDRESS(ROW()+(-4), COLUMN()+(0), 1))), 2)</f>
        <v>27758.5</v>
      </c>
    </row>
    <row r="26" spans="1:8" ht="13.50" thickBot="1" customHeight="1">
      <c r="A26" s="15">
        <v>4</v>
      </c>
      <c r="B26" s="15"/>
      <c r="C26" s="15"/>
      <c r="D26" s="15"/>
      <c r="E26" s="18" t="s">
        <v>50</v>
      </c>
      <c r="F26" s="18"/>
      <c r="G26" s="15"/>
      <c r="H26" s="15"/>
    </row>
    <row r="27" spans="1:8" ht="13.50" thickBot="1" customHeight="1">
      <c r="A27" s="19"/>
      <c r="B27" s="19"/>
      <c r="C27" s="20" t="s">
        <v>51</v>
      </c>
      <c r="D27" s="20"/>
      <c r="E27" s="19" t="s">
        <v>52</v>
      </c>
      <c r="F27" s="13">
        <v>3</v>
      </c>
      <c r="G27" s="14">
        <f ca="1">ROUND(SUM(INDIRECT(ADDRESS(ROW()+(-2), COLUMN()+(1), 1)),INDIRECT(ADDRESS(ROW()+(-8), COLUMN()+(1), 1)),INDIRECT(ADDRESS(ROW()+(-11), COLUMN()+(1), 1))), 2)</f>
        <v>60138.7</v>
      </c>
      <c r="H27" s="14">
        <f ca="1">ROUND(INDIRECT(ADDRESS(ROW()+(0), COLUMN()+(-2), 1))*INDIRECT(ADDRESS(ROW()+(0), COLUMN()+(-1), 1))/100, 2)</f>
        <v>1804.16</v>
      </c>
    </row>
    <row r="28" spans="1:8" ht="13.50" thickBot="1" customHeight="1">
      <c r="A28" s="21" t="s">
        <v>53</v>
      </c>
      <c r="B28" s="21"/>
      <c r="C28" s="22"/>
      <c r="D28" s="22"/>
      <c r="E28" s="23"/>
      <c r="F28" s="24" t="s">
        <v>54</v>
      </c>
      <c r="G28" s="25"/>
      <c r="H28" s="26">
        <f ca="1">ROUND(SUM(INDIRECT(ADDRESS(ROW()+(-1), COLUMN()+(0), 1)),INDIRECT(ADDRESS(ROW()+(-3), COLUMN()+(0), 1)),INDIRECT(ADDRESS(ROW()+(-9), COLUMN()+(0), 1)),INDIRECT(ADDRESS(ROW()+(-12), COLUMN()+(0), 1))), 2)</f>
        <v>61942.9</v>
      </c>
    </row>
  </sheetData>
  <mergeCells count="5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147638" right="0.147638" top="0.206693" bottom="0.206693" header="0.0" footer="0.0"/>
  <pageSetup paperSize="9" orientation="portrait"/>
  <rowBreaks count="0" manualBreakCount="0">
    </rowBreaks>
</worksheet>
</file>