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<sst xmlns="http://schemas.openxmlformats.org/spreadsheetml/2006/main" count="52" uniqueCount="52">
  <si>
    <t xml:space="preserve"/>
  </si>
  <si>
    <t xml:space="preserve">RTM041</t>
  </si>
  <si>
    <t xml:space="preserve">m²</t>
  </si>
  <si>
    <t xml:space="preserve">Cielo falso continuo de lamas de madera maciza.</t>
  </si>
  <si>
    <r>
      <rPr>
        <sz val="8.25"/>
        <color rgb="FF000000"/>
        <rFont val="Arial"/>
        <family val="2"/>
      </rPr>
      <t xml:space="preserve">Cielo falso continuo suspendido, para exterior, situado a una altura menor de 4 m, constituido por: ESTRUCTURA: estructura metálica de acero galvanizado de perfiles T 24 24x33x3700 mm, con una modulación de 600 mm, suspendidos de la losa o elemento soporte horizontal de madera con varillas y cuelgues cada 1200 mm y perfiles distanciadores empotrados en los perfiles primarios; LAMAS DE MADERA: lamas de pino silvestre (Pinus sylvestris), con borde machihembrado y acanaladuras en la cara oculta, acabado barnizado, de 3000x96x16 mm, con clase de uso 1 y 2. Incluso fijaciones para el anclaje de los perfiles y clips para la fijación de las lamas de madera a los perfiles. El precio incluye la resolución de encuentros y puntos singulares.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</si>
  <si>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</si>
  <si>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</si>
  <si>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</si>
  <si>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</si>
  <si>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</si>
  <si>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</si>
  <si>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</si>
  <si>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mt07emr111a</t>
  </si>
  <si>
    <t xml:space="preserve">Ud</t>
  </si>
  <si>
    <t xml:space="preserve">Clavo, de 4 mm de diámetro y 40 mm de longitud, de acero galvanizado de alta adherencia.</t>
  </si>
  <si>
    <t xml:space="preserve">mt12psg190</t>
  </si>
  <si>
    <t xml:space="preserve">Ud</t>
  </si>
  <si>
    <t xml:space="preserve">Varilla de cuelgue.</t>
  </si>
  <si>
    <t xml:space="preserve">mt12psg210c</t>
  </si>
  <si>
    <t xml:space="preserve">Ud</t>
  </si>
  <si>
    <t xml:space="preserve">Conexión superior para fijar la varilla al cuelgue, en cielos falsos suspendidos.</t>
  </si>
  <si>
    <t xml:space="preserve">mt12psg210b</t>
  </si>
  <si>
    <t xml:space="preserve">Ud</t>
  </si>
  <si>
    <t xml:space="preserve">Seguro para la fijación del cuelgue, en cielos falsos suspendidos.</t>
  </si>
  <si>
    <t xml:space="preserve">mt12psg210a</t>
  </si>
  <si>
    <t xml:space="preserve">Ud</t>
  </si>
  <si>
    <t xml:space="preserve">Cuelgue para cielos falsos suspendidos.</t>
  </si>
  <si>
    <t xml:space="preserve">mt12fpg040hj</t>
  </si>
  <si>
    <t xml:space="preserve">m</t>
  </si>
  <si>
    <t xml:space="preserve">Perfil primario T 24 24x33x3700 mm, color blanco, de acero galvanizado.</t>
  </si>
  <si>
    <t xml:space="preserve">mt22www100</t>
  </si>
  <si>
    <t xml:space="preserve">Ud</t>
  </si>
  <si>
    <t xml:space="preserve">Clip de acero galvanizado, para la sujeción de lamas de madera en cielos falsos continuos suspendidos con perfiles en T.</t>
  </si>
  <si>
    <t xml:space="preserve">mt12fpg070b</t>
  </si>
  <si>
    <t xml:space="preserve">m</t>
  </si>
  <si>
    <t xml:space="preserve">Perfil distanciador en U 26/15,5/600 mm, de acero galvanizado.</t>
  </si>
  <si>
    <t xml:space="preserve">mt22bar030a</t>
  </si>
  <si>
    <t xml:space="preserve">m²</t>
  </si>
  <si>
    <t xml:space="preserve">Lamas de pino silvestre (Pinus sylvestris), con borde machihembrado y acanaladuras en la cara oculta, acabado barnizado, de 3000x96x16 mm, con clase de uso 1 y 2.</t>
  </si>
  <si>
    <t xml:space="preserve">Subtotal materiales:</t>
  </si>
  <si>
    <t xml:space="preserve">Mano de obra</t>
  </si>
  <si>
    <t xml:space="preserve">mo015</t>
  </si>
  <si>
    <t xml:space="preserve">h</t>
  </si>
  <si>
    <t xml:space="preserve">Maestro 1ª montador de cielos falsos.</t>
  </si>
  <si>
    <t xml:space="preserve">mo082</t>
  </si>
  <si>
    <t xml:space="preserve">h</t>
  </si>
  <si>
    <t xml:space="preserve">Ayudante montador de cielos falsos.</t>
  </si>
  <si>
    <t xml:space="preserve">Subtotal mano de obra:</t>
  </si>
  <si>
    <t xml:space="preserve">Herramientas</t>
  </si>
  <si>
    <t xml:space="preserve">%</t>
  </si>
  <si>
    <t xml:space="preserve">Herramientas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</si>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</sst>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3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50" customWidth="1"/>
    <col min="2" max="2" width="4.93" customWidth="1"/>
    <col min="3" max="3" width="1.36" customWidth="1"/>
    <col min="4" max="4" width="6.29" customWidth="1"/>
    <col min="5" max="5" width="70.89" customWidth="1"/>
    <col min="6" max="6" width="10.71" customWidth="1"/>
    <col min="7" max="7" width="13.26" customWidth="1"/>
    <col min="8" max="8" width="12.58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66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24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1</v>
      </c>
      <c r="G10" s="12">
        <v>27.14</v>
      </c>
      <c r="H10" s="12">
        <f ca="1">ROUND(INDIRECT(ADDRESS(ROW()+(0), COLUMN()+(-2), 1))*INDIRECT(ADDRESS(ROW()+(0), COLUMN()+(-1), 1)), 2)</f>
        <v>27.14</v>
      </c>
    </row>
    <row r="11" spans="1:8" ht="13.5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1">
        <v>1.3</v>
      </c>
      <c r="G11" s="12">
        <v>213.57</v>
      </c>
      <c r="H11" s="12">
        <f ca="1">ROUND(INDIRECT(ADDRESS(ROW()+(0), COLUMN()+(-2), 1))*INDIRECT(ADDRESS(ROW()+(0), COLUMN()+(-1), 1)), 2)</f>
        <v>277.64</v>
      </c>
    </row>
    <row r="12" spans="1:8" ht="13.50" thickBot="1" customHeight="1">
      <c r="A12" s="1" t="s">
        <v>18</v>
      </c>
      <c r="B12" s="1"/>
      <c r="C12" s="10" t="s">
        <v>19</v>
      </c>
      <c r="D12" s="10"/>
      <c r="E12" s="1" t="s">
        <v>20</v>
      </c>
      <c r="F12" s="11">
        <v>1.5</v>
      </c>
      <c r="G12" s="12">
        <v>483.18</v>
      </c>
      <c r="H12" s="12">
        <f ca="1">ROUND(INDIRECT(ADDRESS(ROW()+(0), COLUMN()+(-2), 1))*INDIRECT(ADDRESS(ROW()+(0), COLUMN()+(-1), 1)), 2)</f>
        <v>724.77</v>
      </c>
    </row>
    <row r="13" spans="1:8" ht="13.50" thickBot="1" customHeight="1">
      <c r="A13" s="1" t="s">
        <v>21</v>
      </c>
      <c r="B13" s="1"/>
      <c r="C13" s="10" t="s">
        <v>22</v>
      </c>
      <c r="D13" s="10"/>
      <c r="E13" s="1" t="s">
        <v>23</v>
      </c>
      <c r="F13" s="11">
        <v>1.5</v>
      </c>
      <c r="G13" s="12">
        <v>62.76</v>
      </c>
      <c r="H13" s="12">
        <f ca="1">ROUND(INDIRECT(ADDRESS(ROW()+(0), COLUMN()+(-2), 1))*INDIRECT(ADDRESS(ROW()+(0), COLUMN()+(-1), 1)), 2)</f>
        <v>94.14</v>
      </c>
    </row>
    <row r="14" spans="1:8" ht="13.50" thickBot="1" customHeight="1">
      <c r="A14" s="1" t="s">
        <v>24</v>
      </c>
      <c r="B14" s="1"/>
      <c r="C14" s="10" t="s">
        <v>25</v>
      </c>
      <c r="D14" s="10"/>
      <c r="E14" s="1" t="s">
        <v>26</v>
      </c>
      <c r="F14" s="11">
        <v>1.5</v>
      </c>
      <c r="G14" s="12">
        <v>390.79</v>
      </c>
      <c r="H14" s="12">
        <f ca="1">ROUND(INDIRECT(ADDRESS(ROW()+(0), COLUMN()+(-2), 1))*INDIRECT(ADDRESS(ROW()+(0), COLUMN()+(-1), 1)), 2)</f>
        <v>586.19</v>
      </c>
    </row>
    <row r="15" spans="1:8" ht="13.50" thickBot="1" customHeight="1">
      <c r="A15" s="1" t="s">
        <v>27</v>
      </c>
      <c r="B15" s="1"/>
      <c r="C15" s="10" t="s">
        <v>28</v>
      </c>
      <c r="D15" s="10"/>
      <c r="E15" s="1" t="s">
        <v>29</v>
      </c>
      <c r="F15" s="11">
        <v>1.05</v>
      </c>
      <c r="G15" s="12">
        <v>396.09</v>
      </c>
      <c r="H15" s="12">
        <f ca="1">ROUND(INDIRECT(ADDRESS(ROW()+(0), COLUMN()+(-2), 1))*INDIRECT(ADDRESS(ROW()+(0), COLUMN()+(-1), 1)), 2)</f>
        <v>415.89</v>
      </c>
    </row>
    <row r="16" spans="1:8" ht="24.00" thickBot="1" customHeight="1">
      <c r="A16" s="1" t="s">
        <v>30</v>
      </c>
      <c r="B16" s="1"/>
      <c r="C16" s="10" t="s">
        <v>31</v>
      </c>
      <c r="D16" s="10"/>
      <c r="E16" s="1" t="s">
        <v>32</v>
      </c>
      <c r="F16" s="11">
        <v>12</v>
      </c>
      <c r="G16" s="12">
        <v>239.29</v>
      </c>
      <c r="H16" s="12">
        <f ca="1">ROUND(INDIRECT(ADDRESS(ROW()+(0), COLUMN()+(-2), 1))*INDIRECT(ADDRESS(ROW()+(0), COLUMN()+(-1), 1)), 2)</f>
        <v>2871.48</v>
      </c>
    </row>
    <row r="17" spans="1:8" ht="13.50" thickBot="1" customHeight="1">
      <c r="A17" s="1" t="s">
        <v>33</v>
      </c>
      <c r="B17" s="1"/>
      <c r="C17" s="10" t="s">
        <v>34</v>
      </c>
      <c r="D17" s="10"/>
      <c r="E17" s="1" t="s">
        <v>35</v>
      </c>
      <c r="F17" s="11">
        <v>0.5</v>
      </c>
      <c r="G17" s="12">
        <v>259.26</v>
      </c>
      <c r="H17" s="12">
        <f ca="1">ROUND(INDIRECT(ADDRESS(ROW()+(0), COLUMN()+(-2), 1))*INDIRECT(ADDRESS(ROW()+(0), COLUMN()+(-1), 1)), 2)</f>
        <v>129.63</v>
      </c>
    </row>
    <row r="18" spans="1:8" ht="34.50" thickBot="1" customHeight="1">
      <c r="A18" s="1" t="s">
        <v>36</v>
      </c>
      <c r="B18" s="1"/>
      <c r="C18" s="10" t="s">
        <v>37</v>
      </c>
      <c r="D18" s="10"/>
      <c r="E18" s="1" t="s">
        <v>38</v>
      </c>
      <c r="F18" s="13">
        <v>1.05</v>
      </c>
      <c r="G18" s="14">
        <v>15323.2</v>
      </c>
      <c r="H18" s="14">
        <f ca="1">ROUND(INDIRECT(ADDRESS(ROW()+(0), COLUMN()+(-2), 1))*INDIRECT(ADDRESS(ROW()+(0), COLUMN()+(-1), 1)), 2)</f>
        <v>16089.4</v>
      </c>
    </row>
    <row r="19" spans="1:8" ht="13.50" thickBot="1" customHeight="1">
      <c r="A19" s="15"/>
      <c r="B19" s="15"/>
      <c r="C19" s="15"/>
      <c r="D19" s="15"/>
      <c r="E19" s="15"/>
      <c r="F19" s="9" t="s">
        <v>39</v>
      </c>
      <c r="G19" s="9"/>
      <c r="H19" s="17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1)),INDIRECT(ADDRESS(ROW()+(-9), COLUMN()+(0), 1))), 2)</f>
        <v>21216.3</v>
      </c>
    </row>
    <row r="20" spans="1:8" ht="13.50" thickBot="1" customHeight="1">
      <c r="A20" s="15">
        <v>2</v>
      </c>
      <c r="B20" s="15"/>
      <c r="C20" s="15"/>
      <c r="D20" s="15"/>
      <c r="E20" s="18" t="s">
        <v>40</v>
      </c>
      <c r="F20" s="18"/>
      <c r="G20" s="15"/>
      <c r="H20" s="15"/>
    </row>
    <row r="21" spans="1:8" ht="13.50" thickBot="1" customHeight="1">
      <c r="A21" s="1" t="s">
        <v>41</v>
      </c>
      <c r="B21" s="1"/>
      <c r="C21" s="10" t="s">
        <v>42</v>
      </c>
      <c r="D21" s="10"/>
      <c r="E21" s="1" t="s">
        <v>43</v>
      </c>
      <c r="F21" s="11">
        <v>0.575</v>
      </c>
      <c r="G21" s="12">
        <v>5628.66</v>
      </c>
      <c r="H21" s="12">
        <f ca="1">ROUND(INDIRECT(ADDRESS(ROW()+(0), COLUMN()+(-2), 1))*INDIRECT(ADDRESS(ROW()+(0), COLUMN()+(-1), 1)), 2)</f>
        <v>3236.48</v>
      </c>
    </row>
    <row r="22" spans="1:8" ht="13.50" thickBot="1" customHeight="1">
      <c r="A22" s="1" t="s">
        <v>44</v>
      </c>
      <c r="B22" s="1"/>
      <c r="C22" s="10" t="s">
        <v>45</v>
      </c>
      <c r="D22" s="10"/>
      <c r="E22" s="1" t="s">
        <v>46</v>
      </c>
      <c r="F22" s="13">
        <v>0.575</v>
      </c>
      <c r="G22" s="14">
        <v>4063.51</v>
      </c>
      <c r="H22" s="14">
        <f ca="1">ROUND(INDIRECT(ADDRESS(ROW()+(0), COLUMN()+(-2), 1))*INDIRECT(ADDRESS(ROW()+(0), COLUMN()+(-1), 1)), 2)</f>
        <v>2336.52</v>
      </c>
    </row>
    <row r="23" spans="1:8" ht="13.50" thickBot="1" customHeight="1">
      <c r="A23" s="15"/>
      <c r="B23" s="15"/>
      <c r="C23" s="15"/>
      <c r="D23" s="15"/>
      <c r="E23" s="15"/>
      <c r="F23" s="9" t="s">
        <v>47</v>
      </c>
      <c r="G23" s="9"/>
      <c r="H23" s="17">
        <f ca="1">ROUND(SUM(INDIRECT(ADDRESS(ROW()+(-1), COLUMN()+(0), 1)),INDIRECT(ADDRESS(ROW()+(-2), COLUMN()+(0), 1))), 2)</f>
        <v>5573</v>
      </c>
    </row>
    <row r="24" spans="1:8" ht="13.50" thickBot="1" customHeight="1">
      <c r="A24" s="15">
        <v>3</v>
      </c>
      <c r="B24" s="15"/>
      <c r="C24" s="15"/>
      <c r="D24" s="15"/>
      <c r="E24" s="18" t="s">
        <v>48</v>
      </c>
      <c r="F24" s="18"/>
      <c r="G24" s="15"/>
      <c r="H24" s="15"/>
    </row>
    <row r="25" spans="1:8" ht="13.50" thickBot="1" customHeight="1">
      <c r="A25" s="19"/>
      <c r="B25" s="19"/>
      <c r="C25" s="20" t="s">
        <v>49</v>
      </c>
      <c r="D25" s="20"/>
      <c r="E25" s="19" t="s">
        <v>50</v>
      </c>
      <c r="F25" s="13">
        <v>2</v>
      </c>
      <c r="G25" s="14">
        <f ca="1">ROUND(SUM(INDIRECT(ADDRESS(ROW()+(-2), COLUMN()+(1), 1)),INDIRECT(ADDRESS(ROW()+(-6), COLUMN()+(1), 1))), 2)</f>
        <v>26789.3</v>
      </c>
      <c r="H25" s="14">
        <f ca="1">ROUND(INDIRECT(ADDRESS(ROW()+(0), COLUMN()+(-2), 1))*INDIRECT(ADDRESS(ROW()+(0), COLUMN()+(-1), 1))/100, 2)</f>
        <v>535.79</v>
      </c>
    </row>
    <row r="26" spans="1:8" ht="13.50" thickBot="1" customHeight="1">
      <c r="A26" s="8"/>
      <c r="B26" s="8"/>
      <c r="C26" s="8"/>
      <c r="D26" s="8"/>
      <c r="E26" s="8"/>
      <c r="F26" s="21" t="s">
        <v>51</v>
      </c>
      <c r="G26" s="21"/>
      <c r="H26" s="22">
        <f ca="1">ROUND(SUM(INDIRECT(ADDRESS(ROW()+(-1), COLUMN()+(0), 1)),INDIRECT(ADDRESS(ROW()+(-3), COLUMN()+(0), 1)),INDIRECT(ADDRESS(ROW()+(-7), COLUMN()+(0), 1))), 2)</f>
        <v>27325.1</v>
      </c>
    </row>
  </sheetData>
  <mergeCells count="48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B15"/>
    <mergeCell ref="C15:D15"/>
    <mergeCell ref="A16:B16"/>
    <mergeCell ref="C16:D16"/>
    <mergeCell ref="A17:B17"/>
    <mergeCell ref="C17:D17"/>
    <mergeCell ref="A18:B18"/>
    <mergeCell ref="C18:D18"/>
    <mergeCell ref="A19:B19"/>
    <mergeCell ref="C19:D19"/>
    <mergeCell ref="F19:G19"/>
    <mergeCell ref="A20:B20"/>
    <mergeCell ref="C20:D20"/>
    <mergeCell ref="E20:F20"/>
    <mergeCell ref="A21:B21"/>
    <mergeCell ref="C21:D21"/>
    <mergeCell ref="A22:B22"/>
    <mergeCell ref="C22:D22"/>
    <mergeCell ref="A23:B23"/>
    <mergeCell ref="C23:D23"/>
    <mergeCell ref="F23:G23"/>
    <mergeCell ref="A24:B24"/>
    <mergeCell ref="C24:D24"/>
    <mergeCell ref="E24:F24"/>
    <mergeCell ref="A25:B25"/>
    <mergeCell ref="C25:D25"/>
    <mergeCell ref="A26:B26"/>
    <mergeCell ref="C26:D26"/>
    <mergeCell ref="F26:G26"/>
  </mergeCells>
  <pageMargins left="0.147638" right="0.147638" top="0.206693" bottom="0.206693" header="0.0" footer="0.0"/>
  <pageSetup paperSize="9" orientation="portrait"/>
  <rowBreaks count="0" manualBreakCount="0">
    </rowBreaks>
</worksheet>
</file>