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<sst xmlns="http://schemas.openxmlformats.org/spreadsheetml/2006/main" count="49" uniqueCount="49">
  <si>
    <t xml:space="preserve"/>
  </si>
  <si>
    <t xml:space="preserve">NHB030</t>
  </si>
  <si>
    <t xml:space="preserve">m</t>
  </si>
  <si>
    <t xml:space="preserve">Barrera anticapilaridad en arranque de muro de albañilería, con lámina de poliolefinas.</t>
  </si>
  <si>
    <r>
      <rPr>
        <sz val="8.25"/>
        <color rgb="FF000000"/>
        <rFont val="Arial"/>
        <family val="2"/>
      </rPr>
      <t xml:space="preserve">Barrera anticapilaridad en arranque de muro de albañilería, de 25 cm de espesor, con lámina impermeabilizante flexible tipo EVAC, compuesta de una doble hoja de poliolefina termoplástica con acetato de vinil etileno, con ambas caras revestidas de fibras de poliéster no tejidas, de 0,8 mm de espesor y 625 g/m², colocada con solapes sobre una capa de regularización de mortero de cemento, confeccionado en obra, con aditivo hidrófugo, dosificación 1:6, fijada con adhesivo cementoso mejorado, C2 E.</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</si>
  <si>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</si>
  <si>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</si>
  <si>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</si>
  <si>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</si>
  <si>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</si>
  <si>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</si>
  <si>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</si>
  <si>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mt08aaa010a</t>
  </si>
  <si>
    <t xml:space="preserve">m³</t>
  </si>
  <si>
    <t xml:space="preserve">Agua.</t>
  </si>
  <si>
    <t xml:space="preserve">mt01arg005a</t>
  </si>
  <si>
    <t xml:space="preserve">t</t>
  </si>
  <si>
    <t xml:space="preserve">Arena de cantera, para mortero preparado en obra.</t>
  </si>
  <si>
    <t xml:space="preserve">mt08cem000e</t>
  </si>
  <si>
    <t xml:space="preserve">kg</t>
  </si>
  <si>
    <t xml:space="preserve">Cemento gris en sacos.</t>
  </si>
  <si>
    <t xml:space="preserve">mt08adt010</t>
  </si>
  <si>
    <t xml:space="preserve">kg</t>
  </si>
  <si>
    <t xml:space="preserve">Aditivo hidrófugo para imprimación de morteros u hormigones.</t>
  </si>
  <si>
    <t xml:space="preserve">mt09mcr250a</t>
  </si>
  <si>
    <t xml:space="preserve">kg</t>
  </si>
  <si>
    <t xml:space="preserve">Adhesivo cementoso mejorado, C2 E, con tiempo abierto ampliado, para la fijación de geomembranas, compuesto por cementos especiales, áridos seleccionados y resinas sintéticas.</t>
  </si>
  <si>
    <t xml:space="preserve">mt15rev010a</t>
  </si>
  <si>
    <t xml:space="preserve">m²</t>
  </si>
  <si>
    <t xml:space="preserve">Lámina impermeabilizante flexible tipo EVAC, compuesta de una doble hoja de poliolefina termoplástica con acetato de vinil etileno, con ambas caras revestidas de fibras de poliéster no tejidas, de 0,8 mm de espesor y 625 g/m².</t>
  </si>
  <si>
    <t xml:space="preserve">Subtotal materiales:</t>
  </si>
  <si>
    <t xml:space="preserve">Maquinaria</t>
  </si>
  <si>
    <t xml:space="preserve">mq06hor010</t>
  </si>
  <si>
    <t xml:space="preserve">h</t>
  </si>
  <si>
    <t xml:space="preserve">Concretera eléctrica con una capacidad de amasado de 160 l.</t>
  </si>
  <si>
    <t xml:space="preserve">Subtotal maquinaria:</t>
  </si>
  <si>
    <t xml:space="preserve">Mano de obra</t>
  </si>
  <si>
    <t xml:space="preserve">mo029</t>
  </si>
  <si>
    <t xml:space="preserve">h</t>
  </si>
  <si>
    <t xml:space="preserve">Maestro 1ª aplicador de membranas impermeabilizantes.</t>
  </si>
  <si>
    <t xml:space="preserve">mo067</t>
  </si>
  <si>
    <t xml:space="preserve">h</t>
  </si>
  <si>
    <t xml:space="preserve">Ayudante aplicador de membranas impermeabilizantes.</t>
  </si>
  <si>
    <t xml:space="preserve">Subtotal mano de obra:</t>
  </si>
  <si>
    <t xml:space="preserve">Herramientas</t>
  </si>
  <si>
    <t xml:space="preserve">%</t>
  </si>
  <si>
    <t xml:space="preserve">Herramientas</t>
  </si>
  <si>
    <t xml:space="preserve">Coste de mantenimiento decenal: $ 448,59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</si>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</sst>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76" customWidth="1"/>
    <col min="3" max="3" width="0.85" customWidth="1"/>
    <col min="4" max="4" width="6.80" customWidth="1"/>
    <col min="5" max="5" width="70.55" customWidth="1"/>
    <col min="6" max="6" width="11.56" customWidth="1"/>
    <col min="7" max="7" width="14.45"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0" t="s">
        <v>13</v>
      </c>
      <c r="D10" s="10"/>
      <c r="E10" s="1" t="s">
        <v>14</v>
      </c>
      <c r="F10" s="11">
        <v>0.006</v>
      </c>
      <c r="G10" s="12">
        <v>919.27</v>
      </c>
      <c r="H10" s="12">
        <f ca="1">ROUND(INDIRECT(ADDRESS(ROW()+(0), COLUMN()+(-2), 1))*INDIRECT(ADDRESS(ROW()+(0), COLUMN()+(-1), 1)), 2)</f>
        <v>5.52</v>
      </c>
    </row>
    <row r="11" spans="1:8" ht="13.50" thickBot="1" customHeight="1">
      <c r="A11" s="1" t="s">
        <v>15</v>
      </c>
      <c r="B11" s="1"/>
      <c r="C11" s="10" t="s">
        <v>16</v>
      </c>
      <c r="D11" s="10"/>
      <c r="E11" s="1" t="s">
        <v>17</v>
      </c>
      <c r="F11" s="11">
        <v>0.002</v>
      </c>
      <c r="G11" s="12">
        <v>11852.9</v>
      </c>
      <c r="H11" s="12">
        <f ca="1">ROUND(INDIRECT(ADDRESS(ROW()+(0), COLUMN()+(-2), 1))*INDIRECT(ADDRESS(ROW()+(0), COLUMN()+(-1), 1)), 2)</f>
        <v>23.71</v>
      </c>
    </row>
    <row r="12" spans="1:8" ht="13.50" thickBot="1" customHeight="1">
      <c r="A12" s="1" t="s">
        <v>18</v>
      </c>
      <c r="B12" s="1"/>
      <c r="C12" s="10" t="s">
        <v>19</v>
      </c>
      <c r="D12" s="10"/>
      <c r="E12" s="1" t="s">
        <v>20</v>
      </c>
      <c r="F12" s="11">
        <v>0.313</v>
      </c>
      <c r="G12" s="12">
        <v>100.14</v>
      </c>
      <c r="H12" s="12">
        <f ca="1">ROUND(INDIRECT(ADDRESS(ROW()+(0), COLUMN()+(-2), 1))*INDIRECT(ADDRESS(ROW()+(0), COLUMN()+(-1), 1)), 2)</f>
        <v>31.34</v>
      </c>
    </row>
    <row r="13" spans="1:8" ht="13.50" thickBot="1" customHeight="1">
      <c r="A13" s="1" t="s">
        <v>21</v>
      </c>
      <c r="B13" s="1"/>
      <c r="C13" s="10" t="s">
        <v>22</v>
      </c>
      <c r="D13" s="10"/>
      <c r="E13" s="1" t="s">
        <v>23</v>
      </c>
      <c r="F13" s="11">
        <v>0.006</v>
      </c>
      <c r="G13" s="12">
        <v>735.42</v>
      </c>
      <c r="H13" s="12">
        <f ca="1">ROUND(INDIRECT(ADDRESS(ROW()+(0), COLUMN()+(-2), 1))*INDIRECT(ADDRESS(ROW()+(0), COLUMN()+(-1), 1)), 2)</f>
        <v>4.41</v>
      </c>
    </row>
    <row r="14" spans="1:8" ht="34.50" thickBot="1" customHeight="1">
      <c r="A14" s="1" t="s">
        <v>24</v>
      </c>
      <c r="B14" s="1"/>
      <c r="C14" s="10" t="s">
        <v>25</v>
      </c>
      <c r="D14" s="10"/>
      <c r="E14" s="1" t="s">
        <v>26</v>
      </c>
      <c r="F14" s="11">
        <v>0.15</v>
      </c>
      <c r="G14" s="12">
        <v>420.83</v>
      </c>
      <c r="H14" s="12">
        <f ca="1">ROUND(INDIRECT(ADDRESS(ROW()+(0), COLUMN()+(-2), 1))*INDIRECT(ADDRESS(ROW()+(0), COLUMN()+(-1), 1)), 2)</f>
        <v>63.12</v>
      </c>
    </row>
    <row r="15" spans="1:8" ht="34.50" thickBot="1" customHeight="1">
      <c r="A15" s="1" t="s">
        <v>27</v>
      </c>
      <c r="B15" s="1"/>
      <c r="C15" s="10" t="s">
        <v>28</v>
      </c>
      <c r="D15" s="10"/>
      <c r="E15" s="1" t="s">
        <v>29</v>
      </c>
      <c r="F15" s="13">
        <v>0.263</v>
      </c>
      <c r="G15" s="14">
        <v>16775.2</v>
      </c>
      <c r="H15" s="14">
        <f ca="1">ROUND(INDIRECT(ADDRESS(ROW()+(0), COLUMN()+(-2), 1))*INDIRECT(ADDRESS(ROW()+(0), COLUMN()+(-1), 1)), 2)</f>
        <v>4411.89</v>
      </c>
    </row>
    <row r="16" spans="1:8" ht="13.50" thickBot="1" customHeight="1">
      <c r="A16" s="15"/>
      <c r="B16" s="15"/>
      <c r="C16" s="15"/>
      <c r="D16" s="15"/>
      <c r="E16" s="15"/>
      <c r="F16" s="9" t="s">
        <v>30</v>
      </c>
      <c r="G16" s="9"/>
      <c r="H16" s="17">
        <f ca="1">ROUND(SUM(INDIRECT(ADDRESS(ROW()+(-1), COLUMN()+(0), 1)),INDIRECT(ADDRESS(ROW()+(-2), COLUMN()+(0), 1)),INDIRECT(ADDRESS(ROW()+(-3), COLUMN()+(0), 1)),INDIRECT(ADDRESS(ROW()+(-4), COLUMN()+(0), 1)),INDIRECT(ADDRESS(ROW()+(-5), COLUMN()+(0), 1)),INDIRECT(ADDRESS(ROW()+(-6), COLUMN()+(0), 1))), 2)</f>
        <v>4539.99</v>
      </c>
    </row>
    <row r="17" spans="1:8" ht="13.50" thickBot="1" customHeight="1">
      <c r="A17" s="15">
        <v>2</v>
      </c>
      <c r="B17" s="15"/>
      <c r="C17" s="15"/>
      <c r="D17" s="15"/>
      <c r="E17" s="18" t="s">
        <v>31</v>
      </c>
      <c r="F17" s="18"/>
      <c r="G17" s="15"/>
      <c r="H17" s="15"/>
    </row>
    <row r="18" spans="1:8" ht="13.50" thickBot="1" customHeight="1">
      <c r="A18" s="1" t="s">
        <v>32</v>
      </c>
      <c r="B18" s="1"/>
      <c r="C18" s="10" t="s">
        <v>33</v>
      </c>
      <c r="D18" s="10"/>
      <c r="E18" s="1" t="s">
        <v>34</v>
      </c>
      <c r="F18" s="13">
        <v>0.005</v>
      </c>
      <c r="G18" s="14">
        <v>2206.2</v>
      </c>
      <c r="H18" s="14">
        <f ca="1">ROUND(INDIRECT(ADDRESS(ROW()+(0), COLUMN()+(-2), 1))*INDIRECT(ADDRESS(ROW()+(0), COLUMN()+(-1), 1)), 2)</f>
        <v>11.03</v>
      </c>
    </row>
    <row r="19" spans="1:8" ht="13.50" thickBot="1" customHeight="1">
      <c r="A19" s="15"/>
      <c r="B19" s="15"/>
      <c r="C19" s="15"/>
      <c r="D19" s="15"/>
      <c r="E19" s="15"/>
      <c r="F19" s="9" t="s">
        <v>35</v>
      </c>
      <c r="G19" s="9"/>
      <c r="H19" s="17">
        <f ca="1">ROUND(SUM(INDIRECT(ADDRESS(ROW()+(-1), COLUMN()+(0), 1))), 2)</f>
        <v>11.03</v>
      </c>
    </row>
    <row r="20" spans="1:8" ht="13.50" thickBot="1" customHeight="1">
      <c r="A20" s="15">
        <v>3</v>
      </c>
      <c r="B20" s="15"/>
      <c r="C20" s="15"/>
      <c r="D20" s="15"/>
      <c r="E20" s="18" t="s">
        <v>36</v>
      </c>
      <c r="F20" s="18"/>
      <c r="G20" s="15"/>
      <c r="H20" s="15"/>
    </row>
    <row r="21" spans="1:8" ht="13.50" thickBot="1" customHeight="1">
      <c r="A21" s="1" t="s">
        <v>37</v>
      </c>
      <c r="B21" s="1"/>
      <c r="C21" s="10" t="s">
        <v>38</v>
      </c>
      <c r="D21" s="10"/>
      <c r="E21" s="1" t="s">
        <v>39</v>
      </c>
      <c r="F21" s="11">
        <v>0.287</v>
      </c>
      <c r="G21" s="12">
        <v>8327.21</v>
      </c>
      <c r="H21" s="12">
        <f ca="1">ROUND(INDIRECT(ADDRESS(ROW()+(0), COLUMN()+(-2), 1))*INDIRECT(ADDRESS(ROW()+(0), COLUMN()+(-1), 1)), 2)</f>
        <v>2389.91</v>
      </c>
    </row>
    <row r="22" spans="1:8" ht="13.50" thickBot="1" customHeight="1">
      <c r="A22" s="1" t="s">
        <v>40</v>
      </c>
      <c r="B22" s="1"/>
      <c r="C22" s="10" t="s">
        <v>41</v>
      </c>
      <c r="D22" s="10"/>
      <c r="E22" s="1" t="s">
        <v>42</v>
      </c>
      <c r="F22" s="13">
        <v>0.298</v>
      </c>
      <c r="G22" s="14">
        <v>6224.8</v>
      </c>
      <c r="H22" s="14">
        <f ca="1">ROUND(INDIRECT(ADDRESS(ROW()+(0), COLUMN()+(-2), 1))*INDIRECT(ADDRESS(ROW()+(0), COLUMN()+(-1), 1)), 2)</f>
        <v>1854.99</v>
      </c>
    </row>
    <row r="23" spans="1:8" ht="13.50" thickBot="1" customHeight="1">
      <c r="A23" s="15"/>
      <c r="B23" s="15"/>
      <c r="C23" s="15"/>
      <c r="D23" s="15"/>
      <c r="E23" s="15"/>
      <c r="F23" s="9" t="s">
        <v>43</v>
      </c>
      <c r="G23" s="9"/>
      <c r="H23" s="17">
        <f ca="1">ROUND(SUM(INDIRECT(ADDRESS(ROW()+(-1), COLUMN()+(0), 1)),INDIRECT(ADDRESS(ROW()+(-2), COLUMN()+(0), 1))), 2)</f>
        <v>4244.9</v>
      </c>
    </row>
    <row r="24" spans="1:8" ht="13.50" thickBot="1" customHeight="1">
      <c r="A24" s="15">
        <v>4</v>
      </c>
      <c r="B24" s="15"/>
      <c r="C24" s="15"/>
      <c r="D24" s="15"/>
      <c r="E24" s="18" t="s">
        <v>44</v>
      </c>
      <c r="F24" s="18"/>
      <c r="G24" s="15"/>
      <c r="H24" s="15"/>
    </row>
    <row r="25" spans="1:8" ht="13.50" thickBot="1" customHeight="1">
      <c r="A25" s="19"/>
      <c r="B25" s="19"/>
      <c r="C25" s="20" t="s">
        <v>45</v>
      </c>
      <c r="D25" s="20"/>
      <c r="E25" s="19" t="s">
        <v>46</v>
      </c>
      <c r="F25" s="13">
        <v>2</v>
      </c>
      <c r="G25" s="14">
        <f ca="1">ROUND(SUM(INDIRECT(ADDRESS(ROW()+(-2), COLUMN()+(1), 1)),INDIRECT(ADDRESS(ROW()+(-6), COLUMN()+(1), 1)),INDIRECT(ADDRESS(ROW()+(-9), COLUMN()+(1), 1))), 2)</f>
        <v>8795.92</v>
      </c>
      <c r="H25" s="14">
        <f ca="1">ROUND(INDIRECT(ADDRESS(ROW()+(0), COLUMN()+(-2), 1))*INDIRECT(ADDRESS(ROW()+(0), COLUMN()+(-1), 1))/100, 2)</f>
        <v>175.92</v>
      </c>
    </row>
    <row r="26" spans="1:8" ht="13.50" thickBot="1" customHeight="1">
      <c r="A26" s="21" t="s">
        <v>47</v>
      </c>
      <c r="B26" s="21"/>
      <c r="C26" s="22"/>
      <c r="D26" s="22"/>
      <c r="E26" s="23"/>
      <c r="F26" s="24" t="s">
        <v>48</v>
      </c>
      <c r="G26" s="25"/>
      <c r="H26" s="26">
        <f ca="1">ROUND(SUM(INDIRECT(ADDRESS(ROW()+(-1), COLUMN()+(0), 1)),INDIRECT(ADDRESS(ROW()+(-3), COLUMN()+(0), 1)),INDIRECT(ADDRESS(ROW()+(-7), COLUMN()+(0), 1)),INDIRECT(ADDRESS(ROW()+(-10), COLUMN()+(0), 1))), 2)</f>
        <v>8971.84</v>
      </c>
    </row>
  </sheetData>
  <mergeCells count="49">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F16:G16"/>
    <mergeCell ref="A17:B17"/>
    <mergeCell ref="C17:D17"/>
    <mergeCell ref="E17:F17"/>
    <mergeCell ref="A18:B18"/>
    <mergeCell ref="C18:D18"/>
    <mergeCell ref="A19:B19"/>
    <mergeCell ref="C19:D19"/>
    <mergeCell ref="F19:G19"/>
    <mergeCell ref="A20:B20"/>
    <mergeCell ref="C20:D20"/>
    <mergeCell ref="E20:F20"/>
    <mergeCell ref="A21:B21"/>
    <mergeCell ref="C21:D21"/>
    <mergeCell ref="A22:B22"/>
    <mergeCell ref="C22:D22"/>
    <mergeCell ref="A23:B23"/>
    <mergeCell ref="C23:D23"/>
    <mergeCell ref="F23:G23"/>
    <mergeCell ref="A24:B24"/>
    <mergeCell ref="C24:D24"/>
    <mergeCell ref="E24:F24"/>
    <mergeCell ref="A25:B25"/>
    <mergeCell ref="C25:D25"/>
    <mergeCell ref="A26:E26"/>
    <mergeCell ref="F26:G26"/>
  </mergeCells>
  <pageMargins left="0.147638" right="0.147638" top="0.206693" bottom="0.206693" header="0.0" footer="0.0"/>
  <pageSetup paperSize="9" orientation="portrait"/>
  <rowBreaks count="0" manualBreakCount="0">
    </rowBreaks>
</worksheet>
</file>