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<sst xmlns="http://schemas.openxmlformats.org/spreadsheetml/2006/main" count="35" uniqueCount="35">
  <si>
    <t xml:space="preserve"/>
  </si>
  <si>
    <t xml:space="preserve">IOJ040</t>
  </si>
  <si>
    <t xml:space="preserve">m²</t>
  </si>
  <si>
    <t xml:space="preserve">Franja cortafuegos de paneles de lana de roca, para edificio de uso industrial.</t>
  </si>
  <si>
    <r>
      <rPr>
        <sz val="8.25"/>
        <color rgb="FF000000"/>
        <rFont val="Arial"/>
        <family val="2"/>
      </rPr>
      <t xml:space="preserve">Franja cortafuegos, de 1 m en proyección horizontal, con una resistencia al fuego EI 90, para edificio de uso industrial, fijada mecánicamente a la estructura de la cubierta con subestructura soporte (no incluida en este precio), compuesta por un panel rígido de lana de roca no revestido, de 50 mm de espesor, resistencia térmica 1,21951 m²K/W, conductividad térmica 0,035 W/(mK), densidad 180 kg/m³, calor específico 0,84 J/kgK y factor de resistencia a la difusión del vapor de agua 1,3 y un panel rígido de lana de roca revestido por una de sus caras con una lámina de aluminio reforzado, de 50 mm de espesor, resistencia térmica 1,21951 m²K/W, conductividad térmica 0,041 W/(mK), densidad 180 kg/m³, calor específico 0,84 J/kgK y factor de resistencia a la difusión del vapor de agua 1,3, en la cara vista, unidos entre sí y fijados a la subestructura soporte, con tornillos de unión, de 100 mm de longitud. Incluso elementos de fijación y tiras de lana de roca fijadas mecánicamente para el sellado perimetral.</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</si>
  <si>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</si>
  <si>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</si>
  <si>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</si>
  <si>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</si>
  <si>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</si>
  <si>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</si>
  <si>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</si>
  <si>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mt16lrw080ad</t>
  </si>
  <si>
    <t xml:space="preserve">m²</t>
  </si>
  <si>
    <t xml:space="preserve">Panel rígido de lana de roca, no revestido, de 50 mm de espesor, resistencia térmica 1,21951 m²K/W, conductividad térmica 0,035 W/(mK), densidad 180 kg/m³, calor específico 0,84 J/kgK y factor de resistencia a la difusión del vapor de agua 1,3, Euroclase A1 de reacción al fuego, para protección contra incendios de elementos constructivos.</t>
  </si>
  <si>
    <t xml:space="preserve">mt16lrw080fd</t>
  </si>
  <si>
    <t xml:space="preserve">m²</t>
  </si>
  <si>
    <t xml:space="preserve">Panel rígido de lana de roca, revestido por una de sus caras con una lámina de aluminio reforzado, de 50 mm de espesor, resistencia térmica 1,21951 m²K/W, conductividad térmica 0,041 W/(mK), densidad 180 kg/m³, calor específico 0,84 J/kgK y factor de resistencia a la difusión del vapor de agua 1,3, Euroclase A1 de reacción al fuego, para protección contra incendios de elementos constructivos.</t>
  </si>
  <si>
    <t xml:space="preserve">mt16lrw082dd</t>
  </si>
  <si>
    <t xml:space="preserve">Ud</t>
  </si>
  <si>
    <t xml:space="preserve">Tornillo de unión de alambre de acero galvanizado en forma de hélice, de 100 mm de longitud, para paneles de lana de roca.</t>
  </si>
  <si>
    <t xml:space="preserve">Subtotal materiales:</t>
  </si>
  <si>
    <t xml:space="preserve">Mano de obra</t>
  </si>
  <si>
    <t xml:space="preserve">mo054</t>
  </si>
  <si>
    <t xml:space="preserve">h</t>
  </si>
  <si>
    <t xml:space="preserve">Maestro 1ª montador de aislamientos.</t>
  </si>
  <si>
    <t xml:space="preserve">mo101</t>
  </si>
  <si>
    <t xml:space="preserve">h</t>
  </si>
  <si>
    <t xml:space="preserve">Ayudante montador de aislamientos.</t>
  </si>
  <si>
    <t xml:space="preserve">Subtotal mano de obra:</t>
  </si>
  <si>
    <t xml:space="preserve">Herramientas</t>
  </si>
  <si>
    <t xml:space="preserve">%</t>
  </si>
  <si>
    <t xml:space="preserve">Herramientas</t>
  </si>
  <si>
    <t xml:space="preserve">Coste de mantenimiento decenal: $ 6.886,21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</si>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</sst>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6.29" customWidth="1"/>
    <col min="3" max="3" width="7.14" customWidth="1"/>
    <col min="4" max="4" width="71.23" customWidth="1"/>
    <col min="5" max="5" width="10.71" customWidth="1"/>
    <col min="6" max="6" width="13.26" customWidth="1"/>
    <col min="7" max="7" width="12.58"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87.0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1.000000</v>
      </c>
      <c r="B9" s="8"/>
      <c r="C9" s="8"/>
      <c r="D9" s="9" t="s">
        <v>11</v>
      </c>
      <c r="E9" s="9"/>
      <c r="F9" s="8"/>
      <c r="G9" s="8"/>
    </row>
    <row r="10" spans="1:7" ht="55.50" thickBot="1" customHeight="1">
      <c r="A10" s="1" t="s">
        <v>12</v>
      </c>
      <c r="B10" s="1"/>
      <c r="C10" s="10" t="s">
        <v>13</v>
      </c>
      <c r="D10" s="1" t="s">
        <v>14</v>
      </c>
      <c r="E10" s="11">
        <v>1.200000</v>
      </c>
      <c r="F10" s="12">
        <v>30156.910000</v>
      </c>
      <c r="G10" s="12">
        <f ca="1">ROUND(INDIRECT(ADDRESS(ROW()+(0), COLUMN()+(-2), 1))*INDIRECT(ADDRESS(ROW()+(0), COLUMN()+(-1), 1)), 2)</f>
        <v>36188.290000</v>
      </c>
    </row>
    <row r="11" spans="1:7" ht="55.50" thickBot="1" customHeight="1">
      <c r="A11" s="1" t="s">
        <v>15</v>
      </c>
      <c r="B11" s="1"/>
      <c r="C11" s="10" t="s">
        <v>16</v>
      </c>
      <c r="D11" s="1" t="s">
        <v>17</v>
      </c>
      <c r="E11" s="11">
        <v>1.400000</v>
      </c>
      <c r="F11" s="12">
        <v>33217.790000</v>
      </c>
      <c r="G11" s="12">
        <f ca="1">ROUND(INDIRECT(ADDRESS(ROW()+(0), COLUMN()+(-2), 1))*INDIRECT(ADDRESS(ROW()+(0), COLUMN()+(-1), 1)), 2)</f>
        <v>46504.910000</v>
      </c>
    </row>
    <row r="12" spans="1:7" ht="24.00" thickBot="1" customHeight="1">
      <c r="A12" s="1" t="s">
        <v>18</v>
      </c>
      <c r="B12" s="1"/>
      <c r="C12" s="10" t="s">
        <v>19</v>
      </c>
      <c r="D12" s="1" t="s">
        <v>20</v>
      </c>
      <c r="E12" s="13">
        <v>20.000000</v>
      </c>
      <c r="F12" s="14">
        <v>2497.720000</v>
      </c>
      <c r="G12" s="14">
        <f ca="1">ROUND(INDIRECT(ADDRESS(ROW()+(0), COLUMN()+(-2), 1))*INDIRECT(ADDRESS(ROW()+(0), COLUMN()+(-1), 1)), 2)</f>
        <v>49954.400000</v>
      </c>
    </row>
    <row r="13" spans="1:7" ht="13.50" thickBot="1" customHeight="1">
      <c r="A13" s="15"/>
      <c r="B13" s="15"/>
      <c r="C13" s="15"/>
      <c r="D13" s="15"/>
      <c r="E13" s="9" t="s">
        <v>21</v>
      </c>
      <c r="F13" s="9"/>
      <c r="G13" s="17">
        <f ca="1">ROUND(SUM(INDIRECT(ADDRESS(ROW()+(-1), COLUMN()+(0), 1)),INDIRECT(ADDRESS(ROW()+(-2), COLUMN()+(0), 1)),INDIRECT(ADDRESS(ROW()+(-3), COLUMN()+(0), 1))), 2)</f>
        <v>132647.600000</v>
      </c>
    </row>
    <row r="14" spans="1:7" ht="13.50" thickBot="1" customHeight="1">
      <c r="A14" s="15">
        <v>2.000000</v>
      </c>
      <c r="B14" s="15"/>
      <c r="C14" s="15"/>
      <c r="D14" s="18" t="s">
        <v>22</v>
      </c>
      <c r="E14" s="18"/>
      <c r="F14" s="15"/>
      <c r="G14" s="15"/>
    </row>
    <row r="15" spans="1:7" ht="13.50" thickBot="1" customHeight="1">
      <c r="A15" s="1" t="s">
        <v>23</v>
      </c>
      <c r="B15" s="1"/>
      <c r="C15" s="10" t="s">
        <v>24</v>
      </c>
      <c r="D15" s="1" t="s">
        <v>25</v>
      </c>
      <c r="E15" s="11">
        <v>0.274000</v>
      </c>
      <c r="F15" s="12">
        <v>5061.950000</v>
      </c>
      <c r="G15" s="12">
        <f ca="1">ROUND(INDIRECT(ADDRESS(ROW()+(0), COLUMN()+(-2), 1))*INDIRECT(ADDRESS(ROW()+(0), COLUMN()+(-1), 1)), 2)</f>
        <v>1386.970000</v>
      </c>
    </row>
    <row r="16" spans="1:7" ht="13.50" thickBot="1" customHeight="1">
      <c r="A16" s="1" t="s">
        <v>26</v>
      </c>
      <c r="B16" s="1"/>
      <c r="C16" s="10" t="s">
        <v>27</v>
      </c>
      <c r="D16" s="1" t="s">
        <v>28</v>
      </c>
      <c r="E16" s="13">
        <v>0.274000</v>
      </c>
      <c r="F16" s="14">
        <v>3610.210000</v>
      </c>
      <c r="G16" s="14">
        <f ca="1">ROUND(INDIRECT(ADDRESS(ROW()+(0), COLUMN()+(-2), 1))*INDIRECT(ADDRESS(ROW()+(0), COLUMN()+(-1), 1)), 2)</f>
        <v>989.200000</v>
      </c>
    </row>
    <row r="17" spans="1:7" ht="13.50" thickBot="1" customHeight="1">
      <c r="A17" s="15"/>
      <c r="B17" s="15"/>
      <c r="C17" s="15"/>
      <c r="D17" s="15"/>
      <c r="E17" s="9" t="s">
        <v>29</v>
      </c>
      <c r="F17" s="9"/>
      <c r="G17" s="17">
        <f ca="1">ROUND(SUM(INDIRECT(ADDRESS(ROW()+(-1), COLUMN()+(0), 1)),INDIRECT(ADDRESS(ROW()+(-2), COLUMN()+(0), 1))), 2)</f>
        <v>2376.170000</v>
      </c>
    </row>
    <row r="18" spans="1:7" ht="13.50" thickBot="1" customHeight="1">
      <c r="A18" s="15">
        <v>3.000000</v>
      </c>
      <c r="B18" s="15"/>
      <c r="C18" s="15"/>
      <c r="D18" s="18" t="s">
        <v>30</v>
      </c>
      <c r="E18" s="18"/>
      <c r="F18" s="15"/>
      <c r="G18" s="15"/>
    </row>
    <row r="19" spans="1:7" ht="13.50" thickBot="1" customHeight="1">
      <c r="A19" s="19"/>
      <c r="B19" s="19"/>
      <c r="C19" s="20" t="s">
        <v>31</v>
      </c>
      <c r="D19" s="19" t="s">
        <v>32</v>
      </c>
      <c r="E19" s="13">
        <v>2.000000</v>
      </c>
      <c r="F19" s="14">
        <f ca="1">ROUND(SUM(INDIRECT(ADDRESS(ROW()+(-2), COLUMN()+(1), 1)),INDIRECT(ADDRESS(ROW()+(-6), COLUMN()+(1), 1))), 2)</f>
        <v>135023.770000</v>
      </c>
      <c r="G19" s="14">
        <f ca="1">ROUND(INDIRECT(ADDRESS(ROW()+(0), COLUMN()+(-2), 1))*INDIRECT(ADDRESS(ROW()+(0), COLUMN()+(-1), 1))/100, 2)</f>
        <v>2700.480000</v>
      </c>
    </row>
    <row r="20" spans="1:7" ht="13.50" thickBot="1" customHeight="1">
      <c r="A20" s="21" t="s">
        <v>33</v>
      </c>
      <c r="B20" s="21"/>
      <c r="C20" s="22"/>
      <c r="D20" s="23"/>
      <c r="E20" s="24" t="s">
        <v>34</v>
      </c>
      <c r="F20" s="25"/>
      <c r="G20" s="26">
        <f ca="1">ROUND(SUM(INDIRECT(ADDRESS(ROW()+(-1), COLUMN()+(0), 1)),INDIRECT(ADDRESS(ROW()+(-3), COLUMN()+(0), 1)),INDIRECT(ADDRESS(ROW()+(-7), COLUMN()+(0), 1))), 2)</f>
        <v>137724.250000</v>
      </c>
    </row>
  </sheetData>
  <mergeCells count="22">
    <mergeCell ref="A1:G1"/>
    <mergeCell ref="C3:G3"/>
    <mergeCell ref="A5:G5"/>
    <mergeCell ref="A8:B8"/>
    <mergeCell ref="A9:B9"/>
    <mergeCell ref="D9:E9"/>
    <mergeCell ref="A10:B10"/>
    <mergeCell ref="A11:B11"/>
    <mergeCell ref="A12:B12"/>
    <mergeCell ref="A13:B13"/>
    <mergeCell ref="E13:F13"/>
    <mergeCell ref="A14:B14"/>
    <mergeCell ref="D14:E14"/>
    <mergeCell ref="A15:B15"/>
    <mergeCell ref="A16:B16"/>
    <mergeCell ref="A17:B17"/>
    <mergeCell ref="E17:F17"/>
    <mergeCell ref="A18:B18"/>
    <mergeCell ref="D18:E18"/>
    <mergeCell ref="A19:B19"/>
    <mergeCell ref="A20:D20"/>
    <mergeCell ref="E20:F20"/>
  </mergeCells>
  <pageMargins left="0.147638" right="0.147638" top="0.206693" bottom="0.206693" header="0.0" footer="0.0"/>
  <pageSetup paperSize="9" orientation="portrait"/>
  <rowBreaks count="0" manualBreakCount="0">
    </rowBreaks>
</worksheet>
</file>