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<sst xmlns="http://schemas.openxmlformats.org/spreadsheetml/2006/main" count="59" uniqueCount="59">
  <si>
    <t xml:space="preserve"/>
  </si>
  <si>
    <t xml:space="preserve">ICG146</t>
  </si>
  <si>
    <t xml:space="preserve">Ud</t>
  </si>
  <si>
    <t xml:space="preserve">Conjunto de calderas a gas, de baja temperatura, de pie, de lámina de acero.</t>
  </si>
  <si>
    <r>
      <rPr>
        <sz val="8.25"/>
        <color rgb="FF000000"/>
        <rFont val="Arial"/>
        <family val="2"/>
      </rPr>
      <t xml:space="preserve">Conjunto de dos calderas en cascada, siendo la primera una caldera de pie, de baja temperatura, con cuerpo de lámina de acero, gran aislamiento térmico y puerta frontal con posibilidad de giro a izquierda o a derecha, para quemador presurizado de gasóleo o gas, potencia útil de 85 a 120 kW, peso 450 kg, dimensiones 1522x800x1157 mm, con cuadro de regulación para la regulación de la caldera en función de la temperatura exterior o para la regulación de la caldera de tipo maestro en instalaciones con varias calderas, con control para garantizar las condiciones de trabajo del equipo, sonda de temperatura exterior, y sonda de temperatura para regulación de la temperatura de impulsión o retorno del agua, y la segunda una caldera de pie, de baja temperatura, con cuerpo de lámina de acero, gran aislamiento térmico y puerta frontal con posibilidad de giro a izquierda o a derecha, para quemador presurizado de gasóleo o gas, potencia útil de 85 a 120 kW, peso 450 kg, dimensiones 1522x800x1157 mm, con cuadro de regulación para la regulación de la caldera de tipo esclavo en instalaciones con varias calderas, módulo estratégico para la administración de un máximo de 4 calderas en cascada. Incluso válvula de seguridad, purgadores, pirostato y desagüe a sumidero para el vaciado de la caldera y el drenaje de la válvula de seguridad, sin incluir el ducto para evacuación de los productos de la combustión. Totalmente montado, conexionado y puesto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</si>
  <si>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</si>
  <si>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</si>
  <si>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</si>
  <si>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</si>
  <si>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</si>
  <si>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</si>
  <si>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</si>
  <si>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mt38cbu071ac</t>
  </si>
  <si>
    <t xml:space="preserve">Ud</t>
  </si>
  <si>
    <t xml:space="preserve">Caldera de pie, de baja temperatura, con cuerpo de lámina de acero, gran aislamiento térmico y puerta frontal con posibilidad de giro a izquierda o a derecha, para quemador presurizado de gasóleo o gas, potencia útil de 85 a 120 kW, peso 450 kg, dimensiones 1522x800x1157 mm, con cuadro de regulación para la regulación de la caldera en función de la temperatura exterior o para la regulación de la caldera de tipo maestro en instalaciones con varias calderas, con control para garantizar las condiciones de trabajo del equipo, sonda de temperatura exterior, y sonda de temperatura para regulación de la temperatura de impulsión o retorno del agua, construcción compacta.</t>
  </si>
  <si>
    <t xml:space="preserve">mt38cbu071ab</t>
  </si>
  <si>
    <t xml:space="preserve">Ud</t>
  </si>
  <si>
    <t xml:space="preserve">Caldera de pie, de baja temperatura, con cuerpo de lámina de acero, gran aislamiento térmico y puerta frontal con posibilidad de giro a izquierda o a derecha, para quemador presurizado de gasóleo o gas, potencia útil de 85 a 120 kW, peso 450 kg, dimensiones 1522x800x1157 mm, con cuadro de regulación para la regulación de la caldera de tipo esclavo en instalaciones con varias calderas, construcción compacta.</t>
  </si>
  <si>
    <t xml:space="preserve">mt38ccg110c</t>
  </si>
  <si>
    <t xml:space="preserve">Ud</t>
  </si>
  <si>
    <t xml:space="preserve">Quemador presurizado modulante para gas, de potencia máxima 120 kW, con encendido electrónico.</t>
  </si>
  <si>
    <t xml:space="preserve">mt38cbu702a</t>
  </si>
  <si>
    <t xml:space="preserve">Ud</t>
  </si>
  <si>
    <t xml:space="preserve">Módulo estratégico para la administración de un máximo de 4 calderas en cascada.</t>
  </si>
  <si>
    <t xml:space="preserve">mt35aia010a</t>
  </si>
  <si>
    <t xml:space="preserve">m</t>
  </si>
  <si>
    <t xml:space="preserve">Tubo curvable de PVC, corrugado, de color negro, de 16 mm de diámetro nominal, para canalización empotrada en obra de albañilería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</si>
  <si>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</si>
  <si>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</si>
  <si>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</si>
  <si>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mt37svs010a</t>
  </si>
  <si>
    <t xml:space="preserve">Ud</t>
  </si>
  <si>
    <t xml:space="preserve">Válvula de seguridad, de latón, con rosca de 1/2" de diámetro, tarada a 3 bar de presión.</t>
  </si>
  <si>
    <t xml:space="preserve">mt37sgl020d</t>
  </si>
  <si>
    <t xml:space="preserve">Ud</t>
  </si>
  <si>
    <t xml:space="preserve">Purgador automático de aire con boya y rosca de 1/2" de diámetro, cuerpo y tapa de latón, para una presión máxima de trabajo de 10 bar y una temperatura máxima de 110°C.</t>
  </si>
  <si>
    <t xml:space="preserve">mt38sss120</t>
  </si>
  <si>
    <t xml:space="preserve">Ud</t>
  </si>
  <si>
    <t xml:space="preserve">Pirostato de rearme manual.</t>
  </si>
  <si>
    <t xml:space="preserve">mt38www050</t>
  </si>
  <si>
    <t xml:space="preserve">Ud</t>
  </si>
  <si>
    <t xml:space="preserve">Desagüe a sumidero, para el drenaje de la válvula de seguridad, compuesto por 1 m de tubo de acero negro de 1/2" y embudo desagüe, incluso accesorios y piezas especiales.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</si>
  <si>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</si>
  <si>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</si>
  <si>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</si>
  <si>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</si>
  <si>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</si>
  <si>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</si>
  <si>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</si>
  <si>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Maestro 1ª calefactor.</t>
  </si>
  <si>
    <t xml:space="preserve">mo103</t>
  </si>
  <si>
    <t xml:space="preserve">h</t>
  </si>
  <si>
    <t xml:space="preserve">Ayudante calefactor.</t>
  </si>
  <si>
    <t xml:space="preserve">Subtotal mano de obra:</t>
  </si>
  <si>
    <t xml:space="preserve">Herramientas</t>
  </si>
  <si>
    <t xml:space="preserve">%</t>
  </si>
  <si>
    <t xml:space="preserve">Herramientas</t>
  </si>
  <si>
    <t xml:space="preserve">Coste de mantenimiento decenal: $ 16.183.681,77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</si>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</sst>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7.15" customWidth="1"/>
    <col min="5" max="5" width="10.03"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6.28455e+06</v>
      </c>
      <c r="G10" s="12">
        <f ca="1">ROUND(INDIRECT(ADDRESS(ROW()+(0), COLUMN()+(-2), 1))*INDIRECT(ADDRESS(ROW()+(0), COLUMN()+(-1), 1)), 2)</f>
        <v>6.28455e+06</v>
      </c>
    </row>
    <row r="11" spans="1:7" ht="66.00" thickBot="1" customHeight="1">
      <c r="A11" s="1" t="s">
        <v>15</v>
      </c>
      <c r="B11" s="1"/>
      <c r="C11" s="10" t="s">
        <v>16</v>
      </c>
      <c r="D11" s="1" t="s">
        <v>17</v>
      </c>
      <c r="E11" s="11">
        <v>1</v>
      </c>
      <c r="F11" s="12">
        <v>6.06888e+06</v>
      </c>
      <c r="G11" s="12">
        <f ca="1">ROUND(INDIRECT(ADDRESS(ROW()+(0), COLUMN()+(-2), 1))*INDIRECT(ADDRESS(ROW()+(0), COLUMN()+(-1), 1)), 2)</f>
        <v>6.06888e+06</v>
      </c>
    </row>
    <row r="12" spans="1:7" ht="24.00" thickBot="1" customHeight="1">
      <c r="A12" s="1" t="s">
        <v>18</v>
      </c>
      <c r="B12" s="1"/>
      <c r="C12" s="10" t="s">
        <v>19</v>
      </c>
      <c r="D12" s="1" t="s">
        <v>20</v>
      </c>
      <c r="E12" s="11">
        <v>2</v>
      </c>
      <c r="F12" s="12">
        <v>1.91022e+06</v>
      </c>
      <c r="G12" s="12">
        <f ca="1">ROUND(INDIRECT(ADDRESS(ROW()+(0), COLUMN()+(-2), 1))*INDIRECT(ADDRESS(ROW()+(0), COLUMN()+(-1), 1)), 2)</f>
        <v>3.82043e+06</v>
      </c>
    </row>
    <row r="13" spans="1:7" ht="24.00" thickBot="1" customHeight="1">
      <c r="A13" s="1" t="s">
        <v>21</v>
      </c>
      <c r="B13" s="1"/>
      <c r="C13" s="10" t="s">
        <v>22</v>
      </c>
      <c r="D13" s="1" t="s">
        <v>23</v>
      </c>
      <c r="E13" s="11">
        <v>1</v>
      </c>
      <c r="F13" s="12">
        <v>316018</v>
      </c>
      <c r="G13" s="12">
        <f ca="1">ROUND(INDIRECT(ADDRESS(ROW()+(0), COLUMN()+(-2), 1))*INDIRECT(ADDRESS(ROW()+(0), COLUMN()+(-1), 1)), 2)</f>
        <v>316018</v>
      </c>
    </row>
    <row r="14" spans="1:7" ht="55.50" thickBot="1" customHeight="1">
      <c r="A14" s="1" t="s">
        <v>24</v>
      </c>
      <c r="B14" s="1"/>
      <c r="C14" s="10" t="s">
        <v>25</v>
      </c>
      <c r="D14" s="1" t="s">
        <v>26</v>
      </c>
      <c r="E14" s="11">
        <v>10</v>
      </c>
      <c r="F14" s="12">
        <v>454.26</v>
      </c>
      <c r="G14" s="12">
        <f ca="1">ROUND(INDIRECT(ADDRESS(ROW()+(0), COLUMN()+(-2), 1))*INDIRECT(ADDRESS(ROW()+(0), COLUMN()+(-1), 1)), 2)</f>
        <v>4542.6</v>
      </c>
    </row>
    <row r="15" spans="1:7" ht="55.50" thickBot="1" customHeight="1">
      <c r="A15" s="1" t="s">
        <v>27</v>
      </c>
      <c r="B15" s="1"/>
      <c r="C15" s="10" t="s">
        <v>28</v>
      </c>
      <c r="D15" s="1" t="s">
        <v>29</v>
      </c>
      <c r="E15" s="11">
        <v>20</v>
      </c>
      <c r="F15" s="12">
        <v>505.29</v>
      </c>
      <c r="G15" s="12">
        <f ca="1">ROUND(INDIRECT(ADDRESS(ROW()+(0), COLUMN()+(-2), 1))*INDIRECT(ADDRESS(ROW()+(0), COLUMN()+(-1), 1)), 2)</f>
        <v>10105.8</v>
      </c>
    </row>
    <row r="16" spans="1:7" ht="24.00" thickBot="1" customHeight="1">
      <c r="A16" s="1" t="s">
        <v>30</v>
      </c>
      <c r="B16" s="1"/>
      <c r="C16" s="10" t="s">
        <v>31</v>
      </c>
      <c r="D16" s="1" t="s">
        <v>32</v>
      </c>
      <c r="E16" s="11">
        <v>1</v>
      </c>
      <c r="F16" s="12">
        <v>3081.17</v>
      </c>
      <c r="G16" s="12">
        <f ca="1">ROUND(INDIRECT(ADDRESS(ROW()+(0), COLUMN()+(-2), 1))*INDIRECT(ADDRESS(ROW()+(0), COLUMN()+(-1), 1)), 2)</f>
        <v>3081.17</v>
      </c>
    </row>
    <row r="17" spans="1:7" ht="34.50" thickBot="1" customHeight="1">
      <c r="A17" s="1" t="s">
        <v>33</v>
      </c>
      <c r="B17" s="1"/>
      <c r="C17" s="10" t="s">
        <v>34</v>
      </c>
      <c r="D17" s="1" t="s">
        <v>35</v>
      </c>
      <c r="E17" s="11">
        <v>2</v>
      </c>
      <c r="F17" s="12">
        <v>6094.77</v>
      </c>
      <c r="G17" s="12">
        <f ca="1">ROUND(INDIRECT(ADDRESS(ROW()+(0), COLUMN()+(-2), 1))*INDIRECT(ADDRESS(ROW()+(0), COLUMN()+(-1), 1)), 2)</f>
        <v>12189.5</v>
      </c>
    </row>
    <row r="18" spans="1:7" ht="13.50" thickBot="1" customHeight="1">
      <c r="A18" s="1" t="s">
        <v>36</v>
      </c>
      <c r="B18" s="1"/>
      <c r="C18" s="10" t="s">
        <v>37</v>
      </c>
      <c r="D18" s="1" t="s">
        <v>38</v>
      </c>
      <c r="E18" s="11">
        <v>1</v>
      </c>
      <c r="F18" s="12">
        <v>86773.1</v>
      </c>
      <c r="G18" s="12">
        <f ca="1">ROUND(INDIRECT(ADDRESS(ROW()+(0), COLUMN()+(-2), 1))*INDIRECT(ADDRESS(ROW()+(0), COLUMN()+(-1), 1)), 2)</f>
        <v>86773.1</v>
      </c>
    </row>
    <row r="19" spans="1:7" ht="34.50" thickBot="1" customHeight="1">
      <c r="A19" s="1" t="s">
        <v>39</v>
      </c>
      <c r="B19" s="1"/>
      <c r="C19" s="10" t="s">
        <v>40</v>
      </c>
      <c r="D19" s="1" t="s">
        <v>41</v>
      </c>
      <c r="E19" s="11">
        <v>1</v>
      </c>
      <c r="F19" s="12">
        <v>18486</v>
      </c>
      <c r="G19" s="12">
        <f ca="1">ROUND(INDIRECT(ADDRESS(ROW()+(0), COLUMN()+(-2), 1))*INDIRECT(ADDRESS(ROW()+(0), COLUMN()+(-1), 1)), 2)</f>
        <v>18486</v>
      </c>
    </row>
    <row r="20" spans="1:7" ht="13.50" thickBot="1" customHeight="1">
      <c r="A20" s="1" t="s">
        <v>42</v>
      </c>
      <c r="B20" s="1"/>
      <c r="C20" s="10" t="s">
        <v>43</v>
      </c>
      <c r="D20" s="1" t="s">
        <v>44</v>
      </c>
      <c r="E20" s="13">
        <v>1</v>
      </c>
      <c r="F20" s="14">
        <v>2070.42</v>
      </c>
      <c r="G20" s="14">
        <f ca="1">ROUND(INDIRECT(ADDRESS(ROW()+(0), COLUMN()+(-2), 1))*INDIRECT(ADDRESS(ROW()+(0), COLUMN()+(-1), 1)), 2)</f>
        <v>2070.42</v>
      </c>
    </row>
    <row r="21" spans="1:7" ht="13.50" thickBot="1" customHeight="1">
      <c r="A21" s="15"/>
      <c r="B21" s="15"/>
      <c r="C21" s="15"/>
      <c r="D21" s="15"/>
      <c r="E21" s="9" t="s">
        <v>45</v>
      </c>
      <c r="F21" s="9"/>
      <c r="G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1.66271e+07</v>
      </c>
    </row>
    <row r="22" spans="1:7" ht="13.50" thickBot="1" customHeight="1">
      <c r="A22" s="15">
        <v>2</v>
      </c>
      <c r="B22" s="15"/>
      <c r="C22" s="15"/>
      <c r="D22" s="18" t="s">
        <v>46</v>
      </c>
      <c r="E22" s="18"/>
      <c r="F22" s="15"/>
      <c r="G22" s="15"/>
    </row>
    <row r="23" spans="1:7" ht="13.50" thickBot="1" customHeight="1">
      <c r="A23" s="1" t="s">
        <v>47</v>
      </c>
      <c r="B23" s="1"/>
      <c r="C23" s="10" t="s">
        <v>48</v>
      </c>
      <c r="D23" s="1" t="s">
        <v>49</v>
      </c>
      <c r="E23" s="11">
        <v>4.82</v>
      </c>
      <c r="F23" s="12">
        <v>8929.75</v>
      </c>
      <c r="G23" s="12">
        <f ca="1">ROUND(INDIRECT(ADDRESS(ROW()+(0), COLUMN()+(-2), 1))*INDIRECT(ADDRESS(ROW()+(0), COLUMN()+(-1), 1)), 2)</f>
        <v>43041.4</v>
      </c>
    </row>
    <row r="24" spans="1:7" ht="13.50" thickBot="1" customHeight="1">
      <c r="A24" s="1" t="s">
        <v>50</v>
      </c>
      <c r="B24" s="1"/>
      <c r="C24" s="10" t="s">
        <v>51</v>
      </c>
      <c r="D24" s="1" t="s">
        <v>52</v>
      </c>
      <c r="E24" s="13">
        <v>4.82</v>
      </c>
      <c r="F24" s="14">
        <v>6483.02</v>
      </c>
      <c r="G24" s="14">
        <f ca="1">ROUND(INDIRECT(ADDRESS(ROW()+(0), COLUMN()+(-2), 1))*INDIRECT(ADDRESS(ROW()+(0), COLUMN()+(-1), 1)), 2)</f>
        <v>31248.2</v>
      </c>
    </row>
    <row r="25" spans="1:7" ht="13.50" thickBot="1" customHeight="1">
      <c r="A25" s="15"/>
      <c r="B25" s="15"/>
      <c r="C25" s="15"/>
      <c r="D25" s="15"/>
      <c r="E25" s="9" t="s">
        <v>53</v>
      </c>
      <c r="F25" s="9"/>
      <c r="G25" s="17">
        <f ca="1">ROUND(SUM(INDIRECT(ADDRESS(ROW()+(-1), COLUMN()+(0), 1)),INDIRECT(ADDRESS(ROW()+(-2), COLUMN()+(0), 1))), 2)</f>
        <v>74289.6</v>
      </c>
    </row>
    <row r="26" spans="1:7" ht="13.50" thickBot="1" customHeight="1">
      <c r="A26" s="15">
        <v>3</v>
      </c>
      <c r="B26" s="15"/>
      <c r="C26" s="15"/>
      <c r="D26" s="18" t="s">
        <v>54</v>
      </c>
      <c r="E26" s="18"/>
      <c r="F26" s="15"/>
      <c r="G26" s="15"/>
    </row>
    <row r="27" spans="1:7" ht="13.50" thickBot="1" customHeight="1">
      <c r="A27" s="19"/>
      <c r="B27" s="19"/>
      <c r="C27" s="20" t="s">
        <v>55</v>
      </c>
      <c r="D27" s="19" t="s">
        <v>56</v>
      </c>
      <c r="E27" s="13">
        <v>2</v>
      </c>
      <c r="F27" s="14">
        <f ca="1">ROUND(SUM(INDIRECT(ADDRESS(ROW()+(-2), COLUMN()+(1), 1)),INDIRECT(ADDRESS(ROW()+(-6), COLUMN()+(1), 1))), 2)</f>
        <v>1.67014e+07</v>
      </c>
      <c r="G27" s="14">
        <f ca="1">ROUND(INDIRECT(ADDRESS(ROW()+(0), COLUMN()+(-2), 1))*INDIRECT(ADDRESS(ROW()+(0), COLUMN()+(-1), 1))/100, 2)</f>
        <v>334029</v>
      </c>
    </row>
    <row r="28" spans="1:7" ht="13.50" thickBot="1" customHeight="1">
      <c r="A28" s="21" t="s">
        <v>57</v>
      </c>
      <c r="B28" s="21"/>
      <c r="C28" s="22"/>
      <c r="D28" s="23"/>
      <c r="E28" s="24" t="s">
        <v>58</v>
      </c>
      <c r="F28" s="25"/>
      <c r="G28" s="26">
        <f ca="1">ROUND(SUM(INDIRECT(ADDRESS(ROW()+(-1), COLUMN()+(0), 1)),INDIRECT(ADDRESS(ROW()+(-3), COLUMN()+(0), 1)),INDIRECT(ADDRESS(ROW()+(-7), COLUMN()+(0), 1))), 2)</f>
        <v>1.70355e+07</v>
      </c>
    </row>
  </sheetData>
  <mergeCells count="30">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E21:F21"/>
    <mergeCell ref="A22:B22"/>
    <mergeCell ref="D22:E22"/>
    <mergeCell ref="A23:B23"/>
    <mergeCell ref="A24:B24"/>
    <mergeCell ref="A25:B25"/>
    <mergeCell ref="E25:F25"/>
    <mergeCell ref="A26:B26"/>
    <mergeCell ref="D26:E26"/>
    <mergeCell ref="A27:B27"/>
    <mergeCell ref="A28:D28"/>
    <mergeCell ref="E28:F28"/>
  </mergeCells>
  <pageMargins left="0.147638" right="0.147638" top="0.206693" bottom="0.206693" header="0.0" footer="0.0"/>
  <pageSetup paperSize="9" orientation="portrait"/>
  <rowBreaks count="0" manualBreakCount="0">
    </rowBreaks>
</worksheet>
</file>