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<sst xmlns="http://schemas.openxmlformats.org/spreadsheetml/2006/main" count="49" uniqueCount="49">
  <si>
    <t xml:space="preserve"/>
  </si>
  <si>
    <t xml:space="preserve">AUZ015</t>
  </si>
  <si>
    <t xml:space="preserve">m</t>
  </si>
  <si>
    <t xml:space="preserve">Zanja drenante en perímetro de muro en contacto con el terreno.</t>
  </si>
  <si>
    <r>
      <rPr>
        <sz val="8.25"/>
        <color rgb="FF000000"/>
        <rFont val="Arial"/>
        <family val="2"/>
      </rPr>
      <t xml:space="preserve">Zanja drenante en perímetro de muro en contacto con el terreno, de 45 cm de altura y 70 cm de anchura, con una pendiente mínima del 0,50%, para captación de las aguas que se filtran a través de la superficie del terreno, en cuyo fondo se dispone un tubo ranurado de PVC de doble pared, la exterior corrugada y la interior lisa, color teja RAL 8023, con ranurado a lo largo de un arco de 220° en el valle del corrugado, para drenaje, rigidez anular nominal 4 kN/m², de 200 mm de diámetro nominal, 182,4 mm de diámetro interior, longitud nominal 6 m, unión por copa con junta elástica de EPDM, colocado sobre radier de hormigón simple H20 (20) 20/6, no expuesto a ciclos hielo-deshielo, exposición a sulfatos despreciable, sin requerimiento de permeabilidad, docilidad blanda, de 10 cm de espesor, en forma de cuna para recibir el tubo y formar las pendientes, con relleno de 25 cm a cada lado del tubo y relleno superior de 25 cm por encima de la generatriz superior del tubo con grava filtrante sin clasificar, todo ello envuelto en un geotextil no tejido compuesto por fibras de poliéster unidas por agujeteado, con una resistencia a la tracción longitudinal de 1,63 kN/m, una resistencia a la tracción transversal de 2,08 kN/m, una apertura de cono a la prueba de perforación dinámica según ISO 13433 inferior a 27 mm, resistencia CBR a punzonamiento 0,4 kN y una masa superficial de 200 g/m². Incluso lubricante para montaje. El precio no incluye la excavación ni el relleno principal.</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</si>
  <si>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</si>
  <si>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</si>
  <si>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</si>
  <si>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</si>
  <si>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</si>
  <si>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</si>
  <si>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</si>
  <si>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mt10hmf090aieg</t>
  </si>
  <si>
    <t xml:space="preserve">m³</t>
  </si>
  <si>
    <t xml:space="preserve">Hormigón simple H20 (20) 20/6, no expuesto a ciclos hielo-deshielo, exposición a sulfatos despreciable, sin requerimiento de permeabilidad, docilidad blanda, con cemento grado normal, preparado en central, según NCh 170.Of85 y ACI 318-08.</t>
  </si>
  <si>
    <t xml:space="preserve">mt11tdv015g</t>
  </si>
  <si>
    <t xml:space="preserve">m</t>
  </si>
  <si>
    <t xml:space="preserve">Tubo ranurado de PVC de doble pared, la exterior corrugada y la interior lisa, color teja RAL 8023, con ranurado a lo largo de un arco de 220° en el valle del corrugado, para drenaje, rigidez anular nominal 4 kN/m², de 200 mm de diámetro nominal, 182,4 mm de diámetro interior, longitud nominal 6 m, unión por copa con junta elástica de EPDM.</t>
  </si>
  <si>
    <t xml:space="preserve">mt11ade100a</t>
  </si>
  <si>
    <t xml:space="preserve">kg</t>
  </si>
  <si>
    <t xml:space="preserve">Lubricante para unión mediante junta elástica de tubos y accesorios.</t>
  </si>
  <si>
    <t xml:space="preserve">mt01ard030b</t>
  </si>
  <si>
    <t xml:space="preserve">t</t>
  </si>
  <si>
    <t xml:space="preserve">Grava filtrante sin clasificar.</t>
  </si>
  <si>
    <t xml:space="preserve">mt14gsa020ce</t>
  </si>
  <si>
    <t xml:space="preserve">m²</t>
  </si>
  <si>
    <t xml:space="preserve">Geotextil no tejido compuesto por fibras de poliéster unidas por agujeteado, con una resistencia a la tracción longitudinal de 1,63 kN/m, una resistencia a la tracción transversal de 2,08 kN/m, una apertura de cono a la prueba de perforación dinámica según ISO 13433 inferior a 27 mm, resistencia CBR a punzonamiento 0,4 kN y una masa superficial de 200 g/m².</t>
  </si>
  <si>
    <t xml:space="preserve">Subtotal materiales:</t>
  </si>
  <si>
    <t xml:space="preserve">Maquinaria</t>
  </si>
  <si>
    <t xml:space="preserve">mq04dua020b</t>
  </si>
  <si>
    <t xml:space="preserve">h</t>
  </si>
  <si>
    <t xml:space="preserve">Dumper de descarga frontal de 2 t de carga útil.</t>
  </si>
  <si>
    <t xml:space="preserve">mq02rop020</t>
  </si>
  <si>
    <t xml:space="preserve">h</t>
  </si>
  <si>
    <t xml:space="preserve">Pisón vibrante de guiado manual, de 80 kg, con placa de 30x30 cm, tipo rana.</t>
  </si>
  <si>
    <t xml:space="preserve">Subtotal maquinaria:</t>
  </si>
  <si>
    <t xml:space="preserve">Mano de obra</t>
  </si>
  <si>
    <t xml:space="preserve">mo020</t>
  </si>
  <si>
    <t xml:space="preserve">h</t>
  </si>
  <si>
    <t xml:space="preserve">Maestro 1ª construcción.</t>
  </si>
  <si>
    <t xml:space="preserve">mo112</t>
  </si>
  <si>
    <t xml:space="preserve">h</t>
  </si>
  <si>
    <t xml:space="preserve">Jornal especializado de construcción.</t>
  </si>
  <si>
    <t xml:space="preserve">Subtotal mano de obra:</t>
  </si>
  <si>
    <t xml:space="preserve">Herramientas</t>
  </si>
  <si>
    <t xml:space="preserve">%</t>
  </si>
  <si>
    <t xml:space="preserve">Herramientas</t>
  </si>
  <si>
    <t xml:space="preserve">Coste de mantenimiento decenal: $ 864,07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</si>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</sst>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61" customWidth="1"/>
    <col min="3" max="3" width="1.02" customWidth="1"/>
    <col min="4" max="4" width="7.65" customWidth="1"/>
    <col min="5" max="5" width="67.49" customWidth="1"/>
    <col min="6" max="6" width="11.56" customWidth="1"/>
    <col min="7" max="7" width="14.45"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18.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
      <c r="D10" s="10" t="s">
        <v>13</v>
      </c>
      <c r="E10" s="1" t="s">
        <v>14</v>
      </c>
      <c r="F10" s="11">
        <v>0.066</v>
      </c>
      <c r="G10" s="12">
        <v>56695.3</v>
      </c>
      <c r="H10" s="12">
        <f ca="1">ROUND(INDIRECT(ADDRESS(ROW()+(0), COLUMN()+(-2), 1))*INDIRECT(ADDRESS(ROW()+(0), COLUMN()+(-1), 1)), 2)</f>
        <v>3741.89</v>
      </c>
    </row>
    <row r="11" spans="1:8" ht="55.50" thickBot="1" customHeight="1">
      <c r="A11" s="1" t="s">
        <v>15</v>
      </c>
      <c r="B11" s="1"/>
      <c r="C11" s="1"/>
      <c r="D11" s="10" t="s">
        <v>16</v>
      </c>
      <c r="E11" s="1" t="s">
        <v>17</v>
      </c>
      <c r="F11" s="11">
        <v>1.02</v>
      </c>
      <c r="G11" s="12">
        <v>12016.3</v>
      </c>
      <c r="H11" s="12">
        <f ca="1">ROUND(INDIRECT(ADDRESS(ROW()+(0), COLUMN()+(-2), 1))*INDIRECT(ADDRESS(ROW()+(0), COLUMN()+(-1), 1)), 2)</f>
        <v>12256.7</v>
      </c>
    </row>
    <row r="12" spans="1:8" ht="13.50" thickBot="1" customHeight="1">
      <c r="A12" s="1" t="s">
        <v>18</v>
      </c>
      <c r="B12" s="1"/>
      <c r="C12" s="1"/>
      <c r="D12" s="10" t="s">
        <v>19</v>
      </c>
      <c r="E12" s="1" t="s">
        <v>20</v>
      </c>
      <c r="F12" s="11">
        <v>0.005</v>
      </c>
      <c r="G12" s="12">
        <v>14546.7</v>
      </c>
      <c r="H12" s="12">
        <f ca="1">ROUND(INDIRECT(ADDRESS(ROW()+(0), COLUMN()+(-2), 1))*INDIRECT(ADDRESS(ROW()+(0), COLUMN()+(-1), 1)), 2)</f>
        <v>72.73</v>
      </c>
    </row>
    <row r="13" spans="1:8" ht="13.50" thickBot="1" customHeight="1">
      <c r="A13" s="1" t="s">
        <v>21</v>
      </c>
      <c r="B13" s="1"/>
      <c r="C13" s="1"/>
      <c r="D13" s="10" t="s">
        <v>22</v>
      </c>
      <c r="E13" s="1" t="s">
        <v>23</v>
      </c>
      <c r="F13" s="11">
        <v>0.425</v>
      </c>
      <c r="G13" s="12">
        <v>12471.9</v>
      </c>
      <c r="H13" s="12">
        <f ca="1">ROUND(INDIRECT(ADDRESS(ROW()+(0), COLUMN()+(-2), 1))*INDIRECT(ADDRESS(ROW()+(0), COLUMN()+(-1), 1)), 2)</f>
        <v>5300.55</v>
      </c>
    </row>
    <row r="14" spans="1:8" ht="55.50" thickBot="1" customHeight="1">
      <c r="A14" s="1" t="s">
        <v>24</v>
      </c>
      <c r="B14" s="1"/>
      <c r="C14" s="1"/>
      <c r="D14" s="10" t="s">
        <v>25</v>
      </c>
      <c r="E14" s="1" t="s">
        <v>26</v>
      </c>
      <c r="F14" s="13">
        <v>2.53</v>
      </c>
      <c r="G14" s="14">
        <v>1053.81</v>
      </c>
      <c r="H14" s="14">
        <f ca="1">ROUND(INDIRECT(ADDRESS(ROW()+(0), COLUMN()+(-2), 1))*INDIRECT(ADDRESS(ROW()+(0), COLUMN()+(-1), 1)), 2)</f>
        <v>2666.14</v>
      </c>
    </row>
    <row r="15" spans="1:8" ht="13.50" thickBot="1" customHeight="1">
      <c r="A15" s="15"/>
      <c r="B15" s="15"/>
      <c r="C15" s="15"/>
      <c r="D15" s="15"/>
      <c r="E15" s="15"/>
      <c r="F15" s="9" t="s">
        <v>27</v>
      </c>
      <c r="G15" s="9"/>
      <c r="H15" s="17">
        <f ca="1">ROUND(SUM(INDIRECT(ADDRESS(ROW()+(-1), COLUMN()+(0), 1)),INDIRECT(ADDRESS(ROW()+(-2), COLUMN()+(0), 1)),INDIRECT(ADDRESS(ROW()+(-3), COLUMN()+(0), 1)),INDIRECT(ADDRESS(ROW()+(-4), COLUMN()+(0), 1)),INDIRECT(ADDRESS(ROW()+(-5), COLUMN()+(0), 1))), 2)</f>
        <v>24038</v>
      </c>
    </row>
    <row r="16" spans="1:8" ht="13.50" thickBot="1" customHeight="1">
      <c r="A16" s="15">
        <v>2</v>
      </c>
      <c r="B16" s="15"/>
      <c r="C16" s="15"/>
      <c r="D16" s="15"/>
      <c r="E16" s="18" t="s">
        <v>28</v>
      </c>
      <c r="F16" s="18"/>
      <c r="G16" s="15"/>
      <c r="H16" s="15"/>
    </row>
    <row r="17" spans="1:8" ht="13.50" thickBot="1" customHeight="1">
      <c r="A17" s="1" t="s">
        <v>29</v>
      </c>
      <c r="B17" s="1"/>
      <c r="C17" s="1"/>
      <c r="D17" s="10" t="s">
        <v>30</v>
      </c>
      <c r="E17" s="1" t="s">
        <v>31</v>
      </c>
      <c r="F17" s="11">
        <v>0.03</v>
      </c>
      <c r="G17" s="12">
        <v>6639.32</v>
      </c>
      <c r="H17" s="12">
        <f ca="1">ROUND(INDIRECT(ADDRESS(ROW()+(0), COLUMN()+(-2), 1))*INDIRECT(ADDRESS(ROW()+(0), COLUMN()+(-1), 1)), 2)</f>
        <v>199.18</v>
      </c>
    </row>
    <row r="18" spans="1:8" ht="13.50" thickBot="1" customHeight="1">
      <c r="A18" s="1" t="s">
        <v>32</v>
      </c>
      <c r="B18" s="1"/>
      <c r="C18" s="1"/>
      <c r="D18" s="10" t="s">
        <v>33</v>
      </c>
      <c r="E18" s="1" t="s">
        <v>34</v>
      </c>
      <c r="F18" s="13">
        <v>0.06</v>
      </c>
      <c r="G18" s="14">
        <v>2506.76</v>
      </c>
      <c r="H18" s="14">
        <f ca="1">ROUND(INDIRECT(ADDRESS(ROW()+(0), COLUMN()+(-2), 1))*INDIRECT(ADDRESS(ROW()+(0), COLUMN()+(-1), 1)), 2)</f>
        <v>150.41</v>
      </c>
    </row>
    <row r="19" spans="1:8" ht="13.50" thickBot="1" customHeight="1">
      <c r="A19" s="15"/>
      <c r="B19" s="15"/>
      <c r="C19" s="15"/>
      <c r="D19" s="15"/>
      <c r="E19" s="15"/>
      <c r="F19" s="9" t="s">
        <v>35</v>
      </c>
      <c r="G19" s="9"/>
      <c r="H19" s="17">
        <f ca="1">ROUND(SUM(INDIRECT(ADDRESS(ROW()+(-1), COLUMN()+(0), 1)),INDIRECT(ADDRESS(ROW()+(-2), COLUMN()+(0), 1))), 2)</f>
        <v>349.59</v>
      </c>
    </row>
    <row r="20" spans="1:8" ht="13.50" thickBot="1" customHeight="1">
      <c r="A20" s="15">
        <v>3</v>
      </c>
      <c r="B20" s="15"/>
      <c r="C20" s="15"/>
      <c r="D20" s="15"/>
      <c r="E20" s="18" t="s">
        <v>36</v>
      </c>
      <c r="F20" s="18"/>
      <c r="G20" s="15"/>
      <c r="H20" s="15"/>
    </row>
    <row r="21" spans="1:8" ht="13.50" thickBot="1" customHeight="1">
      <c r="A21" s="1" t="s">
        <v>37</v>
      </c>
      <c r="B21" s="1"/>
      <c r="C21" s="1"/>
      <c r="D21" s="10" t="s">
        <v>38</v>
      </c>
      <c r="E21" s="1" t="s">
        <v>39</v>
      </c>
      <c r="F21" s="11">
        <v>0.171</v>
      </c>
      <c r="G21" s="12">
        <v>8327.21</v>
      </c>
      <c r="H21" s="12">
        <f ca="1">ROUND(INDIRECT(ADDRESS(ROW()+(0), COLUMN()+(-2), 1))*INDIRECT(ADDRESS(ROW()+(0), COLUMN()+(-1), 1)), 2)</f>
        <v>1423.95</v>
      </c>
    </row>
    <row r="22" spans="1:8" ht="13.50" thickBot="1" customHeight="1">
      <c r="A22" s="1" t="s">
        <v>40</v>
      </c>
      <c r="B22" s="1"/>
      <c r="C22" s="1"/>
      <c r="D22" s="10" t="s">
        <v>41</v>
      </c>
      <c r="E22" s="1" t="s">
        <v>42</v>
      </c>
      <c r="F22" s="13">
        <v>0.398</v>
      </c>
      <c r="G22" s="14">
        <v>6095.47</v>
      </c>
      <c r="H22" s="14">
        <f ca="1">ROUND(INDIRECT(ADDRESS(ROW()+(0), COLUMN()+(-2), 1))*INDIRECT(ADDRESS(ROW()+(0), COLUMN()+(-1), 1)), 2)</f>
        <v>2426</v>
      </c>
    </row>
    <row r="23" spans="1:8" ht="13.50" thickBot="1" customHeight="1">
      <c r="A23" s="15"/>
      <c r="B23" s="15"/>
      <c r="C23" s="15"/>
      <c r="D23" s="15"/>
      <c r="E23" s="15"/>
      <c r="F23" s="9" t="s">
        <v>43</v>
      </c>
      <c r="G23" s="9"/>
      <c r="H23" s="17">
        <f ca="1">ROUND(SUM(INDIRECT(ADDRESS(ROW()+(-1), COLUMN()+(0), 1)),INDIRECT(ADDRESS(ROW()+(-2), COLUMN()+(0), 1))), 2)</f>
        <v>3849.95</v>
      </c>
    </row>
    <row r="24" spans="1:8" ht="13.50" thickBot="1" customHeight="1">
      <c r="A24" s="15">
        <v>4</v>
      </c>
      <c r="B24" s="15"/>
      <c r="C24" s="15"/>
      <c r="D24" s="15"/>
      <c r="E24" s="18" t="s">
        <v>44</v>
      </c>
      <c r="F24" s="18"/>
      <c r="G24" s="15"/>
      <c r="H24" s="15"/>
    </row>
    <row r="25" spans="1:8" ht="13.50" thickBot="1" customHeight="1">
      <c r="A25" s="19"/>
      <c r="B25" s="19"/>
      <c r="C25" s="19"/>
      <c r="D25" s="20" t="s">
        <v>45</v>
      </c>
      <c r="E25" s="19" t="s">
        <v>46</v>
      </c>
      <c r="F25" s="13">
        <v>2</v>
      </c>
      <c r="G25" s="14">
        <f ca="1">ROUND(SUM(INDIRECT(ADDRESS(ROW()+(-2), COLUMN()+(1), 1)),INDIRECT(ADDRESS(ROW()+(-6), COLUMN()+(1), 1)),INDIRECT(ADDRESS(ROW()+(-10), COLUMN()+(1), 1))), 2)</f>
        <v>28237.5</v>
      </c>
      <c r="H25" s="14">
        <f ca="1">ROUND(INDIRECT(ADDRESS(ROW()+(0), COLUMN()+(-2), 1))*INDIRECT(ADDRESS(ROW()+(0), COLUMN()+(-1), 1))/100, 2)</f>
        <v>564.75</v>
      </c>
    </row>
    <row r="26" spans="1:8" ht="13.50" thickBot="1" customHeight="1">
      <c r="A26" s="21" t="s">
        <v>47</v>
      </c>
      <c r="B26" s="21"/>
      <c r="C26" s="21"/>
      <c r="D26" s="22"/>
      <c r="E26" s="23"/>
      <c r="F26" s="24" t="s">
        <v>48</v>
      </c>
      <c r="G26" s="25"/>
      <c r="H26" s="26">
        <f ca="1">ROUND(SUM(INDIRECT(ADDRESS(ROW()+(-1), COLUMN()+(0), 1)),INDIRECT(ADDRESS(ROW()+(-3), COLUMN()+(0), 1)),INDIRECT(ADDRESS(ROW()+(-7), COLUMN()+(0), 1)),INDIRECT(ADDRESS(ROW()+(-11), COLUMN()+(0), 1))), 2)</f>
        <v>28802.3</v>
      </c>
    </row>
  </sheetData>
  <mergeCells count="30">
    <mergeCell ref="A1:H1"/>
    <mergeCell ref="C3:H3"/>
    <mergeCell ref="A5:H5"/>
    <mergeCell ref="A8:C8"/>
    <mergeCell ref="A9:C9"/>
    <mergeCell ref="E9:F9"/>
    <mergeCell ref="A10:C10"/>
    <mergeCell ref="A11:C11"/>
    <mergeCell ref="A12:C12"/>
    <mergeCell ref="A13:C13"/>
    <mergeCell ref="A14:C14"/>
    <mergeCell ref="A15:C15"/>
    <mergeCell ref="F15:G15"/>
    <mergeCell ref="A16:C16"/>
    <mergeCell ref="E16:F16"/>
    <mergeCell ref="A17:C17"/>
    <mergeCell ref="A18:C18"/>
    <mergeCell ref="A19:C19"/>
    <mergeCell ref="F19:G19"/>
    <mergeCell ref="A20:C20"/>
    <mergeCell ref="E20:F20"/>
    <mergeCell ref="A21:C21"/>
    <mergeCell ref="A22:C22"/>
    <mergeCell ref="A23:C23"/>
    <mergeCell ref="F23:G23"/>
    <mergeCell ref="A24:C24"/>
    <mergeCell ref="E24:F24"/>
    <mergeCell ref="A25:C25"/>
    <mergeCell ref="A26:E26"/>
    <mergeCell ref="F26:G26"/>
  </mergeCells>
  <pageMargins left="0.147638" right="0.147638" top="0.206693" bottom="0.206693" header="0.0" footer="0.0"/>
  <pageSetup paperSize="9" orientation="portrait"/>
  <rowBreaks count="0" manualBreakCount="0">
    </rowBreaks>
</worksheet>
</file>