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<sst xmlns="http://schemas.openxmlformats.org/spreadsheetml/2006/main" count="97" uniqueCount="97">
  <si>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</si>
  <si>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QDE040</t>
  </si>
  <si>
    <t xml:space="preserve">m²</t>
  </si>
  <si>
    <t xml:space="preserve">Azotea no transitable, no ventilada, ajardinada extensiva, tipo invertida. Imprimación con láminas de poliolefinas, tipo monocapa.</t>
  </si>
  <si>
    <r>
      <rPr>
        <sz val="8.25"/>
        <color rgb="FF000000"/>
        <rFont val="Arial"/>
        <family val="2"/>
      </rPr>
      <t xml:space="preserve">Azotea no transitable, no ventilada, ajardinada extensiva (ecológica), tipo invertida,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RETENEDORA DE AGUA: lámina drenante y retenedora de agua de estructura nodular de polietileno de alta densidad (PEAD/HDPE), con nódulos de 20 mm de altura, formada por membrana de polietileno de alta densidad con relieve en cono truncado y perforaciones en la parte superior; CAPA FILTRANTE: geotextil no tejido sintético, termosoldado, de polipropileno-polietileno, con una resistencia a la tracción longitudinal de 16 kN/m, una resistencia a la tracción transversal de 16,5 kN/m, una apertura de cono a la prueba de perforación dinámica según ISO 13433 inferior a 18 mm, resistencia CBR a punzonamiento 2,7 kN y una masa superficial de 200 g/m²; CAPA DE PROTECCIÓN: capa de roca volcánica de 3 cm de espesor, sobre base de sustrato orgánico de 6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</si>
  <si>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</si>
  <si>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</si>
  <si>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</si>
  <si>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</si>
  <si>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</si>
  <si>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</si>
  <si>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</si>
  <si>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</si>
  <si>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</si>
  <si>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</si>
  <si>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</si>
  <si>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</si>
  <si>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</si>
  <si>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</si>
  <si>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</si>
  <si>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</si>
  <si>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</si>
  <si>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</si>
  <si>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</si>
  <si>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</si>
  <si>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</si>
  <si>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</si>
  <si>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</si>
  <si>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</si>
  <si>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</si>
  <si>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</si>
  <si>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</si>
  <si>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</si>
  <si>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</si>
  <si>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</si>
  <si>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</si>
  <si>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</si>
  <si>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</si>
  <si>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</si>
  <si>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</si>
  <si>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</si>
  <si>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</si>
  <si>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</si>
  <si>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</si>
  <si>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</si>
  <si>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</si>
  <si>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</si>
  <si>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</si>
  <si>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mt14gdc010v</t>
  </si>
  <si>
    <t xml:space="preserve">m²</t>
  </si>
  <si>
    <t xml:space="preserve">Lámina drenante y retenedora de agua de estructura nodular de polietileno de alta densidad (PEAD/HDPE), con nódulos de 20 mm de altura, formada por membrana de polietileno de alta densidad con relieve en cono truncado y perforaciones en la parte superior, resistencia a la compresión 180 kN/m² según ISO 604 y capacidad de drenaje 12 l/(s·m).</t>
  </si>
  <si>
    <t xml:space="preserve">mt14gsa010dg</t>
  </si>
  <si>
    <t xml:space="preserve">m²</t>
  </si>
  <si>
    <t xml:space="preserve">Geotextil no tejido sintético, termosoldado, de polipropileno-polietileno, con una resistencia a la tracción longitudinal de 16 kN/m, una resistencia a la tracción transversal de 16,5 kN/m, una apertura de cono a la prueba de perforación dinámica según ISO 13433 inferior a 18 mm, resistencia CBR a punzonamiento 2,7 kN y una masa superficial de 200 g/m².</t>
  </si>
  <si>
    <t xml:space="preserve">mt48sad010</t>
  </si>
  <si>
    <t xml:space="preserve">l</t>
  </si>
  <si>
    <t xml:space="preserve">Sustrato orgánico, para cubiertas ajardinadas extensivas.</t>
  </si>
  <si>
    <t xml:space="preserve">mt48sad020</t>
  </si>
  <si>
    <t xml:space="preserve">kg</t>
  </si>
  <si>
    <t xml:space="preserve">Roca volcánica de distintas granulometrías, para colocar sobre el sustrato orgánico en cubiertas ajardinadas extensivas.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</si>
  <si>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</si>
  <si>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</si>
  <si>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</si>
  <si>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</si>
  <si>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</si>
  <si>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</si>
  <si>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</si>
  <si>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</si>
  <si>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</si>
  <si>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</si>
  <si>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</si>
  <si>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</si>
  <si>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</si>
  <si>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</si>
  <si>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</si>
  <si>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</si>
  <si>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</si>
  <si>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</si>
  <si>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</si>
  <si>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</si>
  <si>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</si>
  <si>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</si>
  <si>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</si>
  <si>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</si>
  <si>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</si>
  <si>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</si>
  <si>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</si>
  <si>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</si>
  <si>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</si>
  <si>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</si>
  <si>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</si>
  <si>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</si>
  <si>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</si>
  <si>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</si>
  <si>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</si>
  <si>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$ 31.487,09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</si>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</sst>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81.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4</v>
      </c>
      <c r="G17" s="12">
        <v>423.15</v>
      </c>
      <c r="H17" s="12">
        <f ca="1">ROUND(INDIRECT(ADDRESS(ROW()+(0), COLUMN()+(-2), 1))*INDIRECT(ADDRESS(ROW()+(0), COLUMN()+(-1), 1)), 2)</f>
        <v>1692.6</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836.8</v>
      </c>
      <c r="H21" s="12">
        <f ca="1">ROUND(INDIRECT(ADDRESS(ROW()+(0), COLUMN()+(-2), 1))*INDIRECT(ADDRESS(ROW()+(0), COLUMN()+(-1), 1)), 2)</f>
        <v>878.64</v>
      </c>
    </row>
    <row r="22" spans="1:8" ht="13.50" thickBot="1" customHeight="1">
      <c r="A22" s="1" t="s">
        <v>48</v>
      </c>
      <c r="B22" s="1"/>
      <c r="C22" s="10" t="s">
        <v>49</v>
      </c>
      <c r="D22" s="1" t="s">
        <v>50</v>
      </c>
      <c r="E22" s="1"/>
      <c r="F22" s="11">
        <v>1.05</v>
      </c>
      <c r="G22" s="12">
        <v>11571.7</v>
      </c>
      <c r="H22" s="12">
        <f ca="1">ROUND(INDIRECT(ADDRESS(ROW()+(0), COLUMN()+(-2), 1))*INDIRECT(ADDRESS(ROW()+(0), COLUMN()+(-1), 1)), 2)</f>
        <v>12150.3</v>
      </c>
    </row>
    <row r="23" spans="1:8" ht="13.50" thickBot="1" customHeight="1">
      <c r="A23" s="1" t="s">
        <v>51</v>
      </c>
      <c r="B23" s="1"/>
      <c r="C23" s="10" t="s">
        <v>52</v>
      </c>
      <c r="D23" s="1" t="s">
        <v>53</v>
      </c>
      <c r="E23" s="1"/>
      <c r="F23" s="11">
        <v>1.05</v>
      </c>
      <c r="G23" s="12">
        <v>3155.93</v>
      </c>
      <c r="H23" s="12">
        <f ca="1">ROUND(INDIRECT(ADDRESS(ROW()+(0), COLUMN()+(-2), 1))*INDIRECT(ADDRESS(ROW()+(0), COLUMN()+(-1), 1)), 2)</f>
        <v>3313.73</v>
      </c>
    </row>
    <row r="24" spans="1:8" ht="13.50" thickBot="1" customHeight="1">
      <c r="A24" s="1" t="s">
        <v>54</v>
      </c>
      <c r="B24" s="1"/>
      <c r="C24" s="10" t="s">
        <v>55</v>
      </c>
      <c r="D24" s="1" t="s">
        <v>56</v>
      </c>
      <c r="E24" s="1"/>
      <c r="F24" s="11">
        <v>60</v>
      </c>
      <c r="G24" s="12">
        <v>114.79</v>
      </c>
      <c r="H24" s="12">
        <f ca="1">ROUND(INDIRECT(ADDRESS(ROW()+(0), COLUMN()+(-2), 1))*INDIRECT(ADDRESS(ROW()+(0), COLUMN()+(-1), 1)), 2)</f>
        <v>6887.4</v>
      </c>
    </row>
    <row r="25" spans="1:8" ht="13.50" thickBot="1" customHeight="1">
      <c r="A25" s="1" t="s">
        <v>57</v>
      </c>
      <c r="B25" s="1"/>
      <c r="C25" s="10" t="s">
        <v>58</v>
      </c>
      <c r="D25" s="1" t="s">
        <v>59</v>
      </c>
      <c r="E25" s="1"/>
      <c r="F25" s="13">
        <v>50</v>
      </c>
      <c r="G25" s="14">
        <v>161.82</v>
      </c>
      <c r="H25" s="14">
        <f ca="1">ROUND(INDIRECT(ADDRESS(ROW()+(0), COLUMN()+(-2), 1))*INDIRECT(ADDRESS(ROW()+(0), COLUMN()+(-1), 1)), 2)</f>
        <v>8091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77640.7</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2262.69</v>
      </c>
      <c r="H28" s="14">
        <f ca="1">ROUND(INDIRECT(ADDRESS(ROW()+(0), COLUMN()+(-2), 1))*INDIRECT(ADDRESS(ROW()+(0), COLUMN()+(-1), 1)), 2)</f>
        <v>72.41</v>
      </c>
    </row>
    <row r="29" spans="1:8" ht="13.50" thickBot="1" customHeight="1">
      <c r="A29" s="15"/>
      <c r="B29" s="15"/>
      <c r="C29" s="15"/>
      <c r="D29" s="15"/>
      <c r="E29" s="15"/>
      <c r="F29" s="9" t="s">
        <v>65</v>
      </c>
      <c r="G29" s="9"/>
      <c r="H29" s="17">
        <f ca="1">ROUND(SUM(INDIRECT(ADDRESS(ROW()+(-1), COLUMN()+(0), 1))), 2)</f>
        <v>72.41</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0.112</v>
      </c>
      <c r="G31" s="12">
        <v>8324.16</v>
      </c>
      <c r="H31" s="12">
        <f ca="1">ROUND(INDIRECT(ADDRESS(ROW()+(0), COLUMN()+(-2), 1))*INDIRECT(ADDRESS(ROW()+(0), COLUMN()+(-1), 1)), 2)</f>
        <v>932.31</v>
      </c>
    </row>
    <row r="32" spans="1:8" ht="13.50" thickBot="1" customHeight="1">
      <c r="A32" s="1" t="s">
        <v>70</v>
      </c>
      <c r="B32" s="1"/>
      <c r="C32" s="10" t="s">
        <v>71</v>
      </c>
      <c r="D32" s="1" t="s">
        <v>72</v>
      </c>
      <c r="E32" s="1"/>
      <c r="F32" s="11">
        <v>0.51</v>
      </c>
      <c r="G32" s="12">
        <v>5995.15</v>
      </c>
      <c r="H32" s="12">
        <f ca="1">ROUND(INDIRECT(ADDRESS(ROW()+(0), COLUMN()+(-2), 1))*INDIRECT(ADDRESS(ROW()+(0), COLUMN()+(-1), 1)), 2)</f>
        <v>3057.53</v>
      </c>
    </row>
    <row r="33" spans="1:8" ht="13.50" thickBot="1" customHeight="1">
      <c r="A33" s="1" t="s">
        <v>73</v>
      </c>
      <c r="B33" s="1"/>
      <c r="C33" s="10" t="s">
        <v>74</v>
      </c>
      <c r="D33" s="1" t="s">
        <v>75</v>
      </c>
      <c r="E33" s="1"/>
      <c r="F33" s="11">
        <v>0.336</v>
      </c>
      <c r="G33" s="12">
        <v>8324.16</v>
      </c>
      <c r="H33" s="12">
        <f ca="1">ROUND(INDIRECT(ADDRESS(ROW()+(0), COLUMN()+(-2), 1))*INDIRECT(ADDRESS(ROW()+(0), COLUMN()+(-1), 1)), 2)</f>
        <v>2796.92</v>
      </c>
    </row>
    <row r="34" spans="1:8" ht="13.50" thickBot="1" customHeight="1">
      <c r="A34" s="1" t="s">
        <v>76</v>
      </c>
      <c r="B34" s="1"/>
      <c r="C34" s="10" t="s">
        <v>77</v>
      </c>
      <c r="D34" s="1" t="s">
        <v>78</v>
      </c>
      <c r="E34" s="1"/>
      <c r="F34" s="11">
        <v>0.336</v>
      </c>
      <c r="G34" s="12">
        <v>6222.52</v>
      </c>
      <c r="H34" s="12">
        <f ca="1">ROUND(INDIRECT(ADDRESS(ROW()+(0), COLUMN()+(-2), 1))*INDIRECT(ADDRESS(ROW()+(0), COLUMN()+(-1), 1)), 2)</f>
        <v>2090.77</v>
      </c>
    </row>
    <row r="35" spans="1:8" ht="13.50" thickBot="1" customHeight="1">
      <c r="A35" s="1" t="s">
        <v>79</v>
      </c>
      <c r="B35" s="1"/>
      <c r="C35" s="10" t="s">
        <v>80</v>
      </c>
      <c r="D35" s="1" t="s">
        <v>81</v>
      </c>
      <c r="E35" s="1"/>
      <c r="F35" s="11">
        <v>0.062</v>
      </c>
      <c r="G35" s="12">
        <v>8553.61</v>
      </c>
      <c r="H35" s="12">
        <f ca="1">ROUND(INDIRECT(ADDRESS(ROW()+(0), COLUMN()+(-2), 1))*INDIRECT(ADDRESS(ROW()+(0), COLUMN()+(-1), 1)), 2)</f>
        <v>530.32</v>
      </c>
    </row>
    <row r="36" spans="1:8" ht="13.50" thickBot="1" customHeight="1">
      <c r="A36" s="1" t="s">
        <v>82</v>
      </c>
      <c r="B36" s="1"/>
      <c r="C36" s="10" t="s">
        <v>83</v>
      </c>
      <c r="D36" s="1" t="s">
        <v>84</v>
      </c>
      <c r="E36" s="1"/>
      <c r="F36" s="11">
        <v>0.062</v>
      </c>
      <c r="G36" s="12">
        <v>6222.52</v>
      </c>
      <c r="H36" s="12">
        <f ca="1">ROUND(INDIRECT(ADDRESS(ROW()+(0), COLUMN()+(-2), 1))*INDIRECT(ADDRESS(ROW()+(0), COLUMN()+(-1), 1)), 2)</f>
        <v>385.8</v>
      </c>
    </row>
    <row r="37" spans="1:8" ht="13.50" thickBot="1" customHeight="1">
      <c r="A37" s="1" t="s">
        <v>85</v>
      </c>
      <c r="B37" s="1"/>
      <c r="C37" s="10" t="s">
        <v>86</v>
      </c>
      <c r="D37" s="1" t="s">
        <v>87</v>
      </c>
      <c r="E37" s="1"/>
      <c r="F37" s="11">
        <v>0.066</v>
      </c>
      <c r="G37" s="12">
        <v>8324.16</v>
      </c>
      <c r="H37" s="12">
        <f ca="1">ROUND(INDIRECT(ADDRESS(ROW()+(0), COLUMN()+(-2), 1))*INDIRECT(ADDRESS(ROW()+(0), COLUMN()+(-1), 1)), 2)</f>
        <v>549.39</v>
      </c>
    </row>
    <row r="38" spans="1:8" ht="13.50" thickBot="1" customHeight="1">
      <c r="A38" s="1" t="s">
        <v>88</v>
      </c>
      <c r="B38" s="1"/>
      <c r="C38" s="10" t="s">
        <v>89</v>
      </c>
      <c r="D38" s="1" t="s">
        <v>90</v>
      </c>
      <c r="E38" s="1"/>
      <c r="F38" s="13">
        <v>0.066</v>
      </c>
      <c r="G38" s="14">
        <v>5995.15</v>
      </c>
      <c r="H38" s="14">
        <f ca="1">ROUND(INDIRECT(ADDRESS(ROW()+(0), COLUMN()+(-2), 1))*INDIRECT(ADDRESS(ROW()+(0), COLUMN()+(-1), 1)), 2)</f>
        <v>395.68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10738.7</v>
      </c>
    </row>
    <row r="40" spans="1:8" ht="13.50" thickBot="1" customHeight="1">
      <c r="A40" s="15">
        <v>4</v>
      </c>
      <c r="B40" s="15"/>
      <c r="C40" s="15"/>
      <c r="D40" s="18" t="s">
        <v>92</v>
      </c>
      <c r="E40" s="18"/>
      <c r="F40" s="18"/>
      <c r="G40" s="15"/>
      <c r="H40" s="15"/>
    </row>
    <row r="41" spans="1:8" ht="13.50" thickBot="1" customHeight="1">
      <c r="A41" s="19"/>
      <c r="B41" s="19"/>
      <c r="C41" s="20" t="s">
        <v>93</v>
      </c>
      <c r="D41" s="19" t="s">
        <v>94</v>
      </c>
      <c r="E41" s="19"/>
      <c r="F41" s="13">
        <v>2</v>
      </c>
      <c r="G41" s="14">
        <f ca="1">ROUND(SUM(INDIRECT(ADDRESS(ROW()+(-2), COLUMN()+(1), 1)),INDIRECT(ADDRESS(ROW()+(-12), COLUMN()+(1), 1)),INDIRECT(ADDRESS(ROW()+(-15), COLUMN()+(1), 1))), 2)</f>
        <v>88451.9</v>
      </c>
      <c r="H41" s="14">
        <f ca="1">ROUND(INDIRECT(ADDRESS(ROW()+(0), COLUMN()+(-2), 1))*INDIRECT(ADDRESS(ROW()+(0), COLUMN()+(-1), 1))/100, 2)</f>
        <v>1769.04</v>
      </c>
    </row>
    <row r="42" spans="1:8" ht="13.50" thickBot="1" customHeight="1">
      <c r="A42" s="21" t="s">
        <v>95</v>
      </c>
      <c r="B42" s="21"/>
      <c r="C42" s="22"/>
      <c r="D42" s="23"/>
      <c r="E42" s="23"/>
      <c r="F42" s="24" t="s">
        <v>96</v>
      </c>
      <c r="G42" s="25"/>
      <c r="H42" s="26">
        <f ca="1">ROUND(SUM(INDIRECT(ADDRESS(ROW()+(-1), COLUMN()+(0), 1)),INDIRECT(ADDRESS(ROW()+(-3), COLUMN()+(0), 1)),INDIRECT(ADDRESS(ROW()+(-13), COLUMN()+(0), 1)),INDIRECT(ADDRESS(ROW()+(-16), COLUMN()+(0), 1))), 2)</f>
        <v>90220.9</v>
      </c>
    </row>
  </sheetData>
  <mergeCells count="7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A38:B38"/>
    <mergeCell ref="D38:E38"/>
    <mergeCell ref="A39:B39"/>
    <mergeCell ref="D39:E39"/>
    <mergeCell ref="F39:G39"/>
    <mergeCell ref="A40:B40"/>
    <mergeCell ref="D40:F40"/>
    <mergeCell ref="A41:B41"/>
    <mergeCell ref="D41:E41"/>
    <mergeCell ref="A42:E42"/>
    <mergeCell ref="F42:G42"/>
  </mergeCells>
  <pageMargins left="0.147638" right="0.147638" top="0.206693" bottom="0.206693" header="0.0" footer="0.0"/>
  <pageSetup paperSize="9" orientation="portrait"/>
  <rowBreaks count="0" manualBreakCount="0">
    </rowBreaks>
</worksheet>
</file>