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<sst xmlns="http://schemas.openxmlformats.org/spreadsheetml/2006/main" count="94" uniqueCount="94">
  <si>
    <t xml:space="preserve"/>
  </si>
  <si>
    <t xml:space="preserve">QDE011</t>
  </si>
  <si>
    <t xml:space="preserve">m²</t>
  </si>
  <si>
    <t xml:space="preserve">Azotea no transitable, no ventilada, ajardinada extensiva, tipo convencional. Imprimación con membranas asfálticas, tipo monocapa mejorada.</t>
  </si>
  <si>
    <r>
      <rPr>
        <sz val="8.25"/>
        <color rgb="FF000000"/>
        <rFont val="Arial"/>
        <family val="2"/>
      </rPr>
      <t xml:space="preserve">Azotea no transitable, no ventilada, ajardinada extensiva (ecológica), tipo convencional,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platachado; AISLAMIENTO TÉRMICO: panel rígido de lana mineral hidrofugada; IMPERMEABILIZACIÓN: tipo monocapa, adherida, formada por una membrana de betún modificado con elastómero SBS, de 3,5 mm de espesor, con armadura de fieltro de poliéster reforzado y estabilizado de 150 g/m², mejorada con una membrana de betún aditivado con plastómero APP, totalmente adheridas con soplete; CAPA SEPARADORA BAJO PROTECCIÓN: geotextil no tejido compuesto por fibras de poliéster unidas por agujeteado, (200 g/m²); CAPA DRENANTE Y RETENEDORA DE AGUA: lámina drenante y retenedora de agua de estructura nodular de polietileno de alta densidad (PEAD/HDPE), con nódulos de 20 mm de altura, formada por membrana de polietileno de alta densidad con relieve en cono truncado y perforaciones en la parte superior; CAPA FILTRANTE: geotextil no tejido sintético, termosoldado, de polipropileno-polietileno, con una resistencia a la tracción longitudinal de 16 kN/m, una resistencia a la tracción transversal de 16,5 kN/m, una apertura de cono a la prueba de perforación dinámica según ISO 13433 inferior a 18 mm, resistencia CBR a punzonamiento 2,7 kN y una masa superficial de 200 g/m²; CAPA DE PROTECCIÓN: capa de roca volcánica de 3 cm de espesor, sobre base de sustrato orgánico de 6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</si>
  <si>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</si>
  <si>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</si>
  <si>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</si>
  <si>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</si>
  <si>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</si>
  <si>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</si>
  <si>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</si>
  <si>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</si>
  <si>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</si>
  <si>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</si>
  <si>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</si>
  <si>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</si>
  <si>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</si>
  <si>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</si>
  <si>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</si>
  <si>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</si>
  <si>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</si>
  <si>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</si>
  <si>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proyecto.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</si>
  <si>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</si>
  <si>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</si>
  <si>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</si>
  <si>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</si>
  <si>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</si>
  <si>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</si>
  <si>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</si>
  <si>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</si>
  <si>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</si>
  <si>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mt16lrc010ac</t>
  </si>
  <si>
    <t xml:space="preserve">m²</t>
  </si>
  <si>
    <t xml:space="preserve">Panel rígido de lana mineral hidrofugada, de 50 mm de espesor, resistencia térmica &gt;= 1,3 m²K/W, conductividad térmica 0,038 W/(mK), Euroclase A1 de reacción al fuego.</t>
  </si>
  <si>
    <t xml:space="preserve">mt14lga010oc</t>
  </si>
  <si>
    <t xml:space="preserve">m²</t>
  </si>
  <si>
    <t xml:space="preserve">Membrana de betún modificado con elastómero SBS, de 3,5 mm de espesor, masa nominal 5 kg/m², con armadura de fieltro de poliéster reforzado y estabilizado de 150 g/m², con autoprotección mineral de color verde, con resistencia a la penetración de raíces.</t>
  </si>
  <si>
    <t xml:space="preserve">mt14lad010a</t>
  </si>
  <si>
    <t xml:space="preserve">m²</t>
  </si>
  <si>
    <t xml:space="preserve">Membrana de betún aditivado con plastómero APP, de 2,5 mm de espesor, masa nominal 3 kg/m², con armadura de fieltro de fibra de vidrio de 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</si>
  <si>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</si>
  <si>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</si>
  <si>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</si>
  <si>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mt14gdc010v</t>
  </si>
  <si>
    <t xml:space="preserve">m²</t>
  </si>
  <si>
    <t xml:space="preserve">Lámina drenante y retenedora de agua de estructura nodular de polietileno de alta densidad (PEAD/HDPE), con nódulos de 20 mm de altura, formada por membrana de polietileno de alta densidad con relieve en cono truncado y perforaciones en la parte superior, resistencia a la compresión 180 kN/m² según ISO 604 y capacidad de drenaje 12 l/(s·m).</t>
  </si>
  <si>
    <t xml:space="preserve">mt14gsa010dg</t>
  </si>
  <si>
    <t xml:space="preserve">m²</t>
  </si>
  <si>
    <t xml:space="preserve">Geotextil no tejido sintético, termosoldado, de polipropileno-polietileno, con una resistencia a la tracción longitudinal de 16 kN/m, una resistencia a la tracción transversal de 16,5 kN/m, una apertura de cono a la prueba de perforación dinámica según ISO 13433 inferior a 18 mm, resistencia CBR a punzonamiento 2,7 kN y una masa superficial de 200 g/m².</t>
  </si>
  <si>
    <t xml:space="preserve">mt48sad010</t>
  </si>
  <si>
    <t xml:space="preserve">l</t>
  </si>
  <si>
    <t xml:space="preserve">Sustrato orgánico, para cubiertas ajardinadas extensivas.</t>
  </si>
  <si>
    <t xml:space="preserve">mt48sad020</t>
  </si>
  <si>
    <t xml:space="preserve">kg</t>
  </si>
  <si>
    <t xml:space="preserve">Roca volcánica de distintas granulometrías, para colocar sobre el sustrato orgánico en cubiertas ajardinadas extensivas.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</si>
  <si>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</si>
  <si>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</si>
  <si>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</si>
  <si>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</si>
  <si>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</si>
  <si>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</si>
  <si>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</si>
  <si>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</si>
  <si>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</si>
  <si>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</si>
  <si>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</si>
  <si>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</si>
  <si>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</si>
  <si>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</si>
  <si>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</si>
  <si>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</si>
  <si>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</si>
  <si>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</si>
  <si>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</si>
  <si>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</si>
  <si>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</si>
  <si>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</si>
  <si>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</si>
  <si>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</si>
  <si>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</si>
  <si>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mo040</t>
  </si>
  <si>
    <t xml:space="preserve">h</t>
  </si>
  <si>
    <t xml:space="preserve">Maestro 1ª jardinero.</t>
  </si>
  <si>
    <t xml:space="preserve">mo115</t>
  </si>
  <si>
    <t xml:space="preserve">h</t>
  </si>
  <si>
    <t xml:space="preserve">Jornal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</si>
  <si>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</si>
  <si>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</si>
  <si>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</si>
  <si>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</si>
  <si>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$ 35.425,93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</si>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</sst>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68.85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60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188.02</v>
      </c>
      <c r="H10" s="12">
        <f ca="1">ROUND(INDIRECT(ADDRESS(ROW()+(0), COLUMN()+(-2), 1))*INDIRECT(ADDRESS(ROW()+(0), COLUMN()+(-1), 1)), 2)</f>
        <v>564.06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95909.6</v>
      </c>
      <c r="H11" s="12">
        <f ca="1">ROUND(INDIRECT(ADDRESS(ROW()+(0), COLUMN()+(-2), 1))*INDIRECT(ADDRESS(ROW()+(0), COLUMN()+(-1), 1)), 2)</f>
        <v>9590.96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68065.6</v>
      </c>
      <c r="H12" s="12">
        <f ca="1">ROUND(INDIRECT(ADDRESS(ROW()+(0), COLUMN()+(-2), 1))*INDIRECT(ADDRESS(ROW()+(0), COLUMN()+(-1), 1)), 2)</f>
        <v>680.66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1783.23</v>
      </c>
      <c r="H13" s="12">
        <f ca="1">ROUND(INDIRECT(ADDRESS(ROW()+(0), COLUMN()+(-2), 1))*INDIRECT(ADDRESS(ROW()+(0), COLUMN()+(-1), 1)), 2)</f>
        <v>17.83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924.2</v>
      </c>
      <c r="H14" s="12">
        <f ca="1">ROUND(INDIRECT(ADDRESS(ROW()+(0), COLUMN()+(-2), 1))*INDIRECT(ADDRESS(ROW()+(0), COLUMN()+(-1), 1)), 2)</f>
        <v>7.39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11947.9</v>
      </c>
      <c r="H15" s="12">
        <f ca="1">ROUND(INDIRECT(ADDRESS(ROW()+(0), COLUMN()+(-2), 1))*INDIRECT(ADDRESS(ROW()+(0), COLUMN()+(-1), 1)), 2)</f>
        <v>776.62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100.67</v>
      </c>
      <c r="H16" s="12">
        <f ca="1">ROUND(INDIRECT(ADDRESS(ROW()+(0), COLUMN()+(-2), 1))*INDIRECT(ADDRESS(ROW()+(0), COLUMN()+(-1), 1)), 2)</f>
        <v>1006.7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25300.5</v>
      </c>
      <c r="H17" s="12">
        <f ca="1">ROUND(INDIRECT(ADDRESS(ROW()+(0), COLUMN()+(-2), 1))*INDIRECT(ADDRESS(ROW()+(0), COLUMN()+(-1), 1)), 2)</f>
        <v>26565.5</v>
      </c>
    </row>
    <row r="18" spans="1:8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1.1</v>
      </c>
      <c r="G18" s="12">
        <v>12767.2</v>
      </c>
      <c r="H18" s="12">
        <f ca="1">ROUND(INDIRECT(ADDRESS(ROW()+(0), COLUMN()+(-2), 1))*INDIRECT(ADDRESS(ROW()+(0), COLUMN()+(-1), 1)), 2)</f>
        <v>14043.9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1.1</v>
      </c>
      <c r="G19" s="12">
        <v>4207.9</v>
      </c>
      <c r="H19" s="12">
        <f ca="1">ROUND(INDIRECT(ADDRESS(ROW()+(0), COLUMN()+(-2), 1))*INDIRECT(ADDRESS(ROW()+(0), COLUMN()+(-1), 1)), 2)</f>
        <v>4628.69</v>
      </c>
    </row>
    <row r="20" spans="1:8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1.05</v>
      </c>
      <c r="G20" s="12">
        <v>1147.61</v>
      </c>
      <c r="H20" s="12">
        <f ca="1">ROUND(INDIRECT(ADDRESS(ROW()+(0), COLUMN()+(-2), 1))*INDIRECT(ADDRESS(ROW()+(0), COLUMN()+(-1), 1)), 2)</f>
        <v>1204.99</v>
      </c>
    </row>
    <row r="21" spans="1:8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1.05</v>
      </c>
      <c r="G21" s="12">
        <v>11571.7</v>
      </c>
      <c r="H21" s="12">
        <f ca="1">ROUND(INDIRECT(ADDRESS(ROW()+(0), COLUMN()+(-2), 1))*INDIRECT(ADDRESS(ROW()+(0), COLUMN()+(-1), 1)), 2)</f>
        <v>12150.3</v>
      </c>
    </row>
    <row r="22" spans="1:8" ht="55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1.05</v>
      </c>
      <c r="G22" s="12">
        <v>3155.93</v>
      </c>
      <c r="H22" s="12">
        <f ca="1">ROUND(INDIRECT(ADDRESS(ROW()+(0), COLUMN()+(-2), 1))*INDIRECT(ADDRESS(ROW()+(0), COLUMN()+(-1), 1)), 2)</f>
        <v>3313.73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60</v>
      </c>
      <c r="G23" s="12">
        <v>114.79</v>
      </c>
      <c r="H23" s="12">
        <f ca="1">ROUND(INDIRECT(ADDRESS(ROW()+(0), COLUMN()+(-2), 1))*INDIRECT(ADDRESS(ROW()+(0), COLUMN()+(-1), 1)), 2)</f>
        <v>6887.4</v>
      </c>
    </row>
    <row r="24" spans="1:8" ht="24.0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3">
        <v>50</v>
      </c>
      <c r="G24" s="14">
        <v>161.82</v>
      </c>
      <c r="H24" s="14">
        <f ca="1">ROUND(INDIRECT(ADDRESS(ROW()+(0), COLUMN()+(-2), 1))*INDIRECT(ADDRESS(ROW()+(0), COLUMN()+(-1), 1)), 2)</f>
        <v>8091</v>
      </c>
    </row>
    <row r="25" spans="1:8" ht="13.50" thickBot="1" customHeight="1">
      <c r="A25" s="15"/>
      <c r="B25" s="15"/>
      <c r="C25" s="15"/>
      <c r="D25" s="15"/>
      <c r="E25" s="15"/>
      <c r="F25" s="9" t="s">
        <v>57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89529.7</v>
      </c>
    </row>
    <row r="26" spans="1:8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5"/>
      <c r="H26" s="15"/>
    </row>
    <row r="27" spans="1:8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3">
        <v>0.032</v>
      </c>
      <c r="G27" s="14">
        <v>2262.69</v>
      </c>
      <c r="H27" s="14">
        <f ca="1">ROUND(INDIRECT(ADDRESS(ROW()+(0), COLUMN()+(-2), 1))*INDIRECT(ADDRESS(ROW()+(0), COLUMN()+(-1), 1)), 2)</f>
        <v>72.41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1))), 2)</f>
        <v>72.41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0.112</v>
      </c>
      <c r="G30" s="12">
        <v>8324.16</v>
      </c>
      <c r="H30" s="12">
        <f ca="1">ROUND(INDIRECT(ADDRESS(ROW()+(0), COLUMN()+(-2), 1))*INDIRECT(ADDRESS(ROW()+(0), COLUMN()+(-1), 1)), 2)</f>
        <v>932.31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0.51</v>
      </c>
      <c r="G31" s="12">
        <v>5995.15</v>
      </c>
      <c r="H31" s="12">
        <f ca="1">ROUND(INDIRECT(ADDRESS(ROW()+(0), COLUMN()+(-2), 1))*INDIRECT(ADDRESS(ROW()+(0), COLUMN()+(-1), 1)), 2)</f>
        <v>3057.53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0.299</v>
      </c>
      <c r="G32" s="12">
        <v>8324.16</v>
      </c>
      <c r="H32" s="12">
        <f ca="1">ROUND(INDIRECT(ADDRESS(ROW()+(0), COLUMN()+(-2), 1))*INDIRECT(ADDRESS(ROW()+(0), COLUMN()+(-1), 1)), 2)</f>
        <v>2488.92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0.299</v>
      </c>
      <c r="G33" s="12">
        <v>6222.52</v>
      </c>
      <c r="H33" s="12">
        <f ca="1">ROUND(INDIRECT(ADDRESS(ROW()+(0), COLUMN()+(-2), 1))*INDIRECT(ADDRESS(ROW()+(0), COLUMN()+(-1), 1)), 2)</f>
        <v>1860.53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0.062</v>
      </c>
      <c r="G34" s="12">
        <v>8553.61</v>
      </c>
      <c r="H34" s="12">
        <f ca="1">ROUND(INDIRECT(ADDRESS(ROW()+(0), COLUMN()+(-2), 1))*INDIRECT(ADDRESS(ROW()+(0), COLUMN()+(-1), 1)), 2)</f>
        <v>530.32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0.062</v>
      </c>
      <c r="G35" s="12">
        <v>6222.52</v>
      </c>
      <c r="H35" s="12">
        <f ca="1">ROUND(INDIRECT(ADDRESS(ROW()+(0), COLUMN()+(-2), 1))*INDIRECT(ADDRESS(ROW()+(0), COLUMN()+(-1), 1)), 2)</f>
        <v>385.8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1">
        <v>0.066</v>
      </c>
      <c r="G36" s="12">
        <v>8324.16</v>
      </c>
      <c r="H36" s="12">
        <f ca="1">ROUND(INDIRECT(ADDRESS(ROW()+(0), COLUMN()+(-2), 1))*INDIRECT(ADDRESS(ROW()+(0), COLUMN()+(-1), 1)), 2)</f>
        <v>549.39</v>
      </c>
    </row>
    <row r="37" spans="1:8" ht="13.50" thickBot="1" customHeight="1">
      <c r="A37" s="1" t="s">
        <v>85</v>
      </c>
      <c r="B37" s="1"/>
      <c r="C37" s="10" t="s">
        <v>86</v>
      </c>
      <c r="D37" s="10"/>
      <c r="E37" s="1" t="s">
        <v>87</v>
      </c>
      <c r="F37" s="13">
        <v>0.066</v>
      </c>
      <c r="G37" s="14">
        <v>5995.15</v>
      </c>
      <c r="H37" s="14">
        <f ca="1">ROUND(INDIRECT(ADDRESS(ROW()+(0), COLUMN()+(-2), 1))*INDIRECT(ADDRESS(ROW()+(0), COLUMN()+(-1), 1)), 2)</f>
        <v>395.68</v>
      </c>
    </row>
    <row r="38" spans="1:8" ht="13.50" thickBot="1" customHeight="1">
      <c r="A38" s="15"/>
      <c r="B38" s="15"/>
      <c r="C38" s="15"/>
      <c r="D38" s="15"/>
      <c r="E38" s="15"/>
      <c r="F38" s="9" t="s">
        <v>88</v>
      </c>
      <c r="G38" s="9"/>
      <c r="H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10200.5</v>
      </c>
    </row>
    <row r="39" spans="1:8" ht="13.50" thickBot="1" customHeight="1">
      <c r="A39" s="15">
        <v>4</v>
      </c>
      <c r="B39" s="15"/>
      <c r="C39" s="15"/>
      <c r="D39" s="15"/>
      <c r="E39" s="18" t="s">
        <v>89</v>
      </c>
      <c r="F39" s="18"/>
      <c r="G39" s="15"/>
      <c r="H39" s="15"/>
    </row>
    <row r="40" spans="1:8" ht="13.50" thickBot="1" customHeight="1">
      <c r="A40" s="19"/>
      <c r="B40" s="19"/>
      <c r="C40" s="20" t="s">
        <v>90</v>
      </c>
      <c r="D40" s="20"/>
      <c r="E40" s="19" t="s">
        <v>91</v>
      </c>
      <c r="F40" s="13">
        <v>2</v>
      </c>
      <c r="G40" s="14">
        <f ca="1">ROUND(SUM(INDIRECT(ADDRESS(ROW()+(-2), COLUMN()+(1), 1)),INDIRECT(ADDRESS(ROW()+(-12), COLUMN()+(1), 1)),INDIRECT(ADDRESS(ROW()+(-15), COLUMN()+(1), 1))), 2)</f>
        <v>99802.6</v>
      </c>
      <c r="H40" s="14">
        <f ca="1">ROUND(INDIRECT(ADDRESS(ROW()+(0), COLUMN()+(-2), 1))*INDIRECT(ADDRESS(ROW()+(0), COLUMN()+(-1), 1))/100, 2)</f>
        <v>1996.05</v>
      </c>
    </row>
    <row r="41" spans="1:8" ht="13.50" thickBot="1" customHeight="1">
      <c r="A41" s="21" t="s">
        <v>92</v>
      </c>
      <c r="B41" s="21"/>
      <c r="C41" s="22"/>
      <c r="D41" s="22"/>
      <c r="E41" s="23"/>
      <c r="F41" s="24" t="s">
        <v>93</v>
      </c>
      <c r="G41" s="25"/>
      <c r="H41" s="26">
        <f ca="1">ROUND(SUM(INDIRECT(ADDRESS(ROW()+(-1), COLUMN()+(0), 1)),INDIRECT(ADDRESS(ROW()+(-3), COLUMN()+(0), 1)),INDIRECT(ADDRESS(ROW()+(-13), COLUMN()+(0), 1)),INDIRECT(ADDRESS(ROW()+(-16), COLUMN()+(0), 1))), 2)</f>
        <v>101799</v>
      </c>
    </row>
  </sheetData>
  <mergeCells count="7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F38:G38"/>
    <mergeCell ref="A39:B39"/>
    <mergeCell ref="C39:D39"/>
    <mergeCell ref="E39:F39"/>
    <mergeCell ref="A40:B40"/>
    <mergeCell ref="C40:D40"/>
    <mergeCell ref="A41:E41"/>
    <mergeCell ref="F41:G41"/>
  </mergeCells>
  <pageMargins left="0.147638" right="0.147638" top="0.206693" bottom="0.206693" header="0.0" footer="0.0"/>
  <pageSetup paperSize="9" orientation="portrait"/>
  <rowBreaks count="0" manualBreakCount="0">
    </rowBreaks>
</worksheet>
</file>