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<sst xmlns="http://schemas.openxmlformats.org/spreadsheetml/2006/main" count="79" uniqueCount="79">
  <si>
    <t xml:space="preserve"/>
  </si>
  <si>
    <t xml:space="preserve">QDB011</t>
  </si>
  <si>
    <t xml:space="preserve">m²</t>
  </si>
  <si>
    <t xml:space="preserve">Azotea no transitable, no ventilada, con grava, tipo convencional. Imprimación con membranas asfálticas, tipo monocapa mejorada.</t>
  </si>
  <si>
    <r>
      <rPr>
        <sz val="8.25"/>
        <color rgb="FF000000"/>
        <rFont val="Arial"/>
        <family val="2"/>
      </rPr>
      <t xml:space="preserve">Azotea no transitable, no ventilada, con grava, tipo convencional,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platachado; AISLAMIENTO TÉRMICO: panel de espuma de poliisocianurato soldable, de 40 mm de espesor; IMPERMEABILIZACIÓN: tipo monocapa, adherida, formada por una membrana de betún modificado con elastómero SBS, de 3,5 mm de espesor, con armadura de fieltro de poliéster no tejido de 160 g/m², totalmente adherida con soplete; CAPA SEPARADORA BAJO PROTECCIÓN: geotextil no tejido compuesto por fibras de poliéster unidas por agujeteado, (200 g/m²); CAPA DE PROTECCIÓN: Capa de cantos rodados lavados, con un espesor medio de 10 cm.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</si>
  <si>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</si>
  <si>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</si>
  <si>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</si>
  <si>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</si>
  <si>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</si>
  <si>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</si>
  <si>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</si>
  <si>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</si>
  <si>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</si>
  <si>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</si>
  <si>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</si>
  <si>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</si>
  <si>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</si>
  <si>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</si>
  <si>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</si>
  <si>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</si>
  <si>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</si>
  <si>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</si>
  <si>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proyecto.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</si>
  <si>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</si>
  <si>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</si>
  <si>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</si>
  <si>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</si>
  <si>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</si>
  <si>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</si>
  <si>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</si>
  <si>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</si>
  <si>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</si>
  <si>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mt16pol020a</t>
  </si>
  <si>
    <t xml:space="preserve">m²</t>
  </si>
  <si>
    <t xml:space="preserve">Panel de espuma de poliisocianurato soldable, de 40 mm de espesor, resistencia a compresión 175 kPa, resistencia térmica 1,4 m²K/W, conductividad térmica 0,028 W/(mK), protegido superiormente con velo de vidrio con acabado asfáltico e inferiormente con velo de vidrio, Euroclase B-s2, d0 de reacción al fuego.</t>
  </si>
  <si>
    <t xml:space="preserve">mt14lba010g</t>
  </si>
  <si>
    <t xml:space="preserve">m²</t>
  </si>
  <si>
    <t xml:space="preserve">Membrana de betún modificado con elastómero SBS, de 3,5 mm de espesor, masa nominal 4 kg/m², con armadura de fieltro de poliéster no tejido de 160 g/m², de superficie no protegida.</t>
  </si>
  <si>
    <t xml:space="preserve">mt14lad010a</t>
  </si>
  <si>
    <t xml:space="preserve">m²</t>
  </si>
  <si>
    <t xml:space="preserve">Membrana de betún aditivado con plastómero APP, de 2,5 mm de espesor, masa nominal 3 kg/m², con armadura de fieltro de fibra de vidrio de 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</si>
  <si>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</si>
  <si>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</si>
  <si>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</si>
  <si>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</si>
  <si>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</si>
  <si>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</si>
  <si>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</si>
  <si>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</si>
  <si>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</si>
  <si>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</si>
  <si>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</si>
  <si>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</si>
  <si>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</si>
  <si>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</si>
  <si>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</si>
  <si>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</si>
  <si>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</si>
  <si>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</si>
  <si>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</si>
  <si>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</si>
  <si>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</si>
  <si>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</si>
  <si>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</si>
  <si>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</si>
  <si>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</si>
  <si>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</si>
  <si>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</si>
  <si>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</si>
  <si>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</si>
  <si>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</si>
  <si>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</si>
  <si>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</si>
  <si>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</si>
  <si>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</si>
  <si>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</si>
  <si>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$ 10.849,52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</si>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</sst>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8.85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188.02</v>
      </c>
      <c r="H10" s="12">
        <f ca="1">ROUND(INDIRECT(ADDRESS(ROW()+(0), COLUMN()+(-2), 1))*INDIRECT(ADDRESS(ROW()+(0), COLUMN()+(-1), 1)), 2)</f>
        <v>564.06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95909.6</v>
      </c>
      <c r="H11" s="12">
        <f ca="1">ROUND(INDIRECT(ADDRESS(ROW()+(0), COLUMN()+(-2), 1))*INDIRECT(ADDRESS(ROW()+(0), COLUMN()+(-1), 1)), 2)</f>
        <v>9590.96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68065.6</v>
      </c>
      <c r="H12" s="12">
        <f ca="1">ROUND(INDIRECT(ADDRESS(ROW()+(0), COLUMN()+(-2), 1))*INDIRECT(ADDRESS(ROW()+(0), COLUMN()+(-1), 1)), 2)</f>
        <v>680.66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1783.23</v>
      </c>
      <c r="H13" s="12">
        <f ca="1">ROUND(INDIRECT(ADDRESS(ROW()+(0), COLUMN()+(-2), 1))*INDIRECT(ADDRESS(ROW()+(0), COLUMN()+(-1), 1)), 2)</f>
        <v>17.83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924.2</v>
      </c>
      <c r="H14" s="12">
        <f ca="1">ROUND(INDIRECT(ADDRESS(ROW()+(0), COLUMN()+(-2), 1))*INDIRECT(ADDRESS(ROW()+(0), COLUMN()+(-1), 1)), 2)</f>
        <v>7.39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11947.9</v>
      </c>
      <c r="H15" s="12">
        <f ca="1">ROUND(INDIRECT(ADDRESS(ROW()+(0), COLUMN()+(-2), 1))*INDIRECT(ADDRESS(ROW()+(0), COLUMN()+(-1), 1)), 2)</f>
        <v>776.62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100.67</v>
      </c>
      <c r="H16" s="12">
        <f ca="1">ROUND(INDIRECT(ADDRESS(ROW()+(0), COLUMN()+(-2), 1))*INDIRECT(ADDRESS(ROW()+(0), COLUMN()+(-1), 1)), 2)</f>
        <v>1006.7</v>
      </c>
    </row>
    <row r="17" spans="1:8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2">
        <v>13037.5</v>
      </c>
      <c r="H17" s="12">
        <f ca="1">ROUND(INDIRECT(ADDRESS(ROW()+(0), COLUMN()+(-2), 1))*INDIRECT(ADDRESS(ROW()+(0), COLUMN()+(-1), 1)), 2)</f>
        <v>13689.4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1.1</v>
      </c>
      <c r="G18" s="12">
        <v>8535.34</v>
      </c>
      <c r="H18" s="12">
        <f ca="1">ROUND(INDIRECT(ADDRESS(ROW()+(0), COLUMN()+(-2), 1))*INDIRECT(ADDRESS(ROW()+(0), COLUMN()+(-1), 1)), 2)</f>
        <v>9388.87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1.1</v>
      </c>
      <c r="G19" s="12">
        <v>4207.9</v>
      </c>
      <c r="H19" s="12">
        <f ca="1">ROUND(INDIRECT(ADDRESS(ROW()+(0), COLUMN()+(-2), 1))*INDIRECT(ADDRESS(ROW()+(0), COLUMN()+(-1), 1)), 2)</f>
        <v>4628.69</v>
      </c>
    </row>
    <row r="20" spans="1:8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1.05</v>
      </c>
      <c r="G20" s="12">
        <v>1147.61</v>
      </c>
      <c r="H20" s="12">
        <f ca="1">ROUND(INDIRECT(ADDRESS(ROW()+(0), COLUMN()+(-2), 1))*INDIRECT(ADDRESS(ROW()+(0), COLUMN()+(-1), 1)), 2)</f>
        <v>1204.99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3">
        <v>0.18</v>
      </c>
      <c r="G21" s="14">
        <v>14370.7</v>
      </c>
      <c r="H21" s="14">
        <f ca="1">ROUND(INDIRECT(ADDRESS(ROW()+(0), COLUMN()+(-2), 1))*INDIRECT(ADDRESS(ROW()+(0), COLUMN()+(-1), 1)), 2)</f>
        <v>2586.73</v>
      </c>
    </row>
    <row r="22" spans="1:8" ht="13.50" thickBot="1" customHeight="1">
      <c r="A22" s="15"/>
      <c r="B22" s="15"/>
      <c r="C22" s="15"/>
      <c r="D22" s="15"/>
      <c r="E22" s="15"/>
      <c r="F22" s="9" t="s">
        <v>48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44142.9</v>
      </c>
    </row>
    <row r="23" spans="1:8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5"/>
      <c r="H23" s="15"/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0.032</v>
      </c>
      <c r="G24" s="14">
        <v>2262.69</v>
      </c>
      <c r="H24" s="14">
        <f ca="1">ROUND(INDIRECT(ADDRESS(ROW()+(0), COLUMN()+(-2), 1))*INDIRECT(ADDRESS(ROW()+(0), COLUMN()+(-1), 1)), 2)</f>
        <v>72.41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1))), 2)</f>
        <v>72.41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0.205</v>
      </c>
      <c r="G27" s="12">
        <v>8324.16</v>
      </c>
      <c r="H27" s="12">
        <f ca="1">ROUND(INDIRECT(ADDRESS(ROW()+(0), COLUMN()+(-2), 1))*INDIRECT(ADDRESS(ROW()+(0), COLUMN()+(-1), 1)), 2)</f>
        <v>1706.45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0.697</v>
      </c>
      <c r="G28" s="12">
        <v>5995.15</v>
      </c>
      <c r="H28" s="12">
        <f ca="1">ROUND(INDIRECT(ADDRESS(ROW()+(0), COLUMN()+(-2), 1))*INDIRECT(ADDRESS(ROW()+(0), COLUMN()+(-1), 1)), 2)</f>
        <v>4178.62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0.149</v>
      </c>
      <c r="G29" s="12">
        <v>8324.16</v>
      </c>
      <c r="H29" s="12">
        <f ca="1">ROUND(INDIRECT(ADDRESS(ROW()+(0), COLUMN()+(-2), 1))*INDIRECT(ADDRESS(ROW()+(0), COLUMN()+(-1), 1)), 2)</f>
        <v>1240.3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0.149</v>
      </c>
      <c r="G30" s="12">
        <v>6222.52</v>
      </c>
      <c r="H30" s="12">
        <f ca="1">ROUND(INDIRECT(ADDRESS(ROW()+(0), COLUMN()+(-2), 1))*INDIRECT(ADDRESS(ROW()+(0), COLUMN()+(-1), 1)), 2)</f>
        <v>927.16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0.062</v>
      </c>
      <c r="G31" s="12">
        <v>8553.61</v>
      </c>
      <c r="H31" s="12">
        <f ca="1">ROUND(INDIRECT(ADDRESS(ROW()+(0), COLUMN()+(-2), 1))*INDIRECT(ADDRESS(ROW()+(0), COLUMN()+(-1), 1)), 2)</f>
        <v>530.32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3">
        <v>0.062</v>
      </c>
      <c r="G32" s="14">
        <v>6222.52</v>
      </c>
      <c r="H32" s="14">
        <f ca="1">ROUND(INDIRECT(ADDRESS(ROW()+(0), COLUMN()+(-2), 1))*INDIRECT(ADDRESS(ROW()+(0), COLUMN()+(-1), 1)), 2)</f>
        <v>385.8</v>
      </c>
    </row>
    <row r="33" spans="1:8" ht="13.50" thickBot="1" customHeight="1">
      <c r="A33" s="15"/>
      <c r="B33" s="15"/>
      <c r="C33" s="15"/>
      <c r="D33" s="15"/>
      <c r="E33" s="15"/>
      <c r="F33" s="9" t="s">
        <v>73</v>
      </c>
      <c r="G33" s="9"/>
      <c r="H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8968.65</v>
      </c>
    </row>
    <row r="34" spans="1:8" ht="13.50" thickBot="1" customHeight="1">
      <c r="A34" s="15">
        <v>4</v>
      </c>
      <c r="B34" s="15"/>
      <c r="C34" s="15"/>
      <c r="D34" s="15"/>
      <c r="E34" s="18" t="s">
        <v>74</v>
      </c>
      <c r="F34" s="18"/>
      <c r="G34" s="15"/>
      <c r="H34" s="15"/>
    </row>
    <row r="35" spans="1:8" ht="13.50" thickBot="1" customHeight="1">
      <c r="A35" s="19"/>
      <c r="B35" s="19"/>
      <c r="C35" s="20" t="s">
        <v>75</v>
      </c>
      <c r="D35" s="20"/>
      <c r="E35" s="19" t="s">
        <v>76</v>
      </c>
      <c r="F35" s="13">
        <v>2</v>
      </c>
      <c r="G35" s="14">
        <f ca="1">ROUND(SUM(INDIRECT(ADDRESS(ROW()+(-2), COLUMN()+(1), 1)),INDIRECT(ADDRESS(ROW()+(-10), COLUMN()+(1), 1)),INDIRECT(ADDRESS(ROW()+(-13), COLUMN()+(1), 1))), 2)</f>
        <v>53183.9</v>
      </c>
      <c r="H35" s="14">
        <f ca="1">ROUND(INDIRECT(ADDRESS(ROW()+(0), COLUMN()+(-2), 1))*INDIRECT(ADDRESS(ROW()+(0), COLUMN()+(-1), 1))/100, 2)</f>
        <v>1063.68</v>
      </c>
    </row>
    <row r="36" spans="1:8" ht="13.50" thickBot="1" customHeight="1">
      <c r="A36" s="21" t="s">
        <v>77</v>
      </c>
      <c r="B36" s="21"/>
      <c r="C36" s="22"/>
      <c r="D36" s="22"/>
      <c r="E36" s="23"/>
      <c r="F36" s="24" t="s">
        <v>78</v>
      </c>
      <c r="G36" s="25"/>
      <c r="H36" s="26">
        <f ca="1">ROUND(SUM(INDIRECT(ADDRESS(ROW()+(-1), COLUMN()+(0), 1)),INDIRECT(ADDRESS(ROW()+(-3), COLUMN()+(0), 1)),INDIRECT(ADDRESS(ROW()+(-11), COLUMN()+(0), 1)),INDIRECT(ADDRESS(ROW()+(-14), COLUMN()+(0), 1))), 2)</f>
        <v>54247.6</v>
      </c>
    </row>
  </sheetData>
  <mergeCells count="6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F33:G33"/>
    <mergeCell ref="A34:B34"/>
    <mergeCell ref="C34:D34"/>
    <mergeCell ref="E34:F34"/>
    <mergeCell ref="A35:B35"/>
    <mergeCell ref="C35:D35"/>
    <mergeCell ref="A36:E36"/>
    <mergeCell ref="F36:G36"/>
  </mergeCells>
  <pageMargins left="0.147638" right="0.147638" top="0.206693" bottom="0.206693" header="0.0" footer="0.0"/>
  <pageSetup paperSize="9" orientation="portrait"/>
  <rowBreaks count="0" manualBreakCount="0">
    </rowBreaks>
</worksheet>
</file>