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<sst xmlns="http://schemas.openxmlformats.org/spreadsheetml/2006/main" count="40" uniqueCount="40">
  <si>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</si>
  <si>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EHP010</t>
  </si>
  <si>
    <t xml:space="preserve">m</t>
  </si>
  <si>
    <t xml:space="preserve">Refuerzo de pilar de hormigón armado, con perfiles metálicos empresillados.</t>
  </si>
  <si>
    <r>
      <rPr>
        <sz val="8.25"/>
        <color rgb="FF000000"/>
        <rFont val="Arial"/>
        <family val="2"/>
      </rPr>
      <t xml:space="preserve">Refuerzo de pilar de hormigón armado de 30x30 cm, con perfiles de acero A 572 Grado 42, laminados en caliente, con capa de imprimación anticorrosiva, dispuestos en las aristas del pilar y unidos en las cuatro caras mediante presillas metálicas de mm, soldadas en sitio, cada 25 cm, con ajuste vertical de los angulares sobre las aristas del soporte empleando adhesivo tixotrópico de dos componentes a base de resina epoxi, MasterBrace ADH 1460 "MBCC de Sika", hasta asegurar que se encuentran sólidamente adheridas, aporte de material de soldadura según ISO 2560 y soldado del conjunto, asegurándose un efecto de confinamiento activo sobre el hormigón original.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</si>
  <si>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</si>
  <si>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</si>
  <si>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</si>
  <si>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</si>
  <si>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</si>
  <si>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</si>
  <si>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</si>
  <si>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mt09reh120d</t>
  </si>
  <si>
    <t xml:space="preserve">kg</t>
  </si>
  <si>
    <t xml:space="preserve">Adhesivo tixotrópico de dos componentes a base de resina epoxi, MasterBrace ADH 1460 "MBCC de Sika", para la correcta unión entre el hormigón fresco y el hormigón endurecido o para mejorar la adherencia del hormigón endurecido y el acero.</t>
  </si>
  <si>
    <t xml:space="preserve">mt07ala000hb</t>
  </si>
  <si>
    <t xml:space="preserve">kg</t>
  </si>
  <si>
    <t xml:space="preserve">Acero laminado A 572 Grado 42, en perfiles laminados en caliente, según ASTM A 572, piezas simples, para aplicaciones estructurales, acabado con imprimación antioxidante. Trabajado y montado en taller, para colocar con uniones soldadas en obra.</t>
  </si>
  <si>
    <t xml:space="preserve">mt07ala001k</t>
  </si>
  <si>
    <t xml:space="preserve">kg</t>
  </si>
  <si>
    <t xml:space="preserve">Pletina de acero laminado A 572 Grado 42, según ASTM A 572, para aplicaciones estructurales. Trabajada y montada en taller, para colocar con uniones soldadas en obra.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</si>
  <si>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</si>
  <si>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</si>
  <si>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</si>
  <si>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</si>
  <si>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</si>
  <si>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</si>
  <si>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</si>
  <si>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</si>
  <si>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</si>
  <si>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</si>
  <si>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</si>
  <si>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</si>
  <si>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</si>
  <si>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</si>
  <si>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</si>
  <si>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</si>
  <si>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</si>
  <si>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$ 5.052,30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</si>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</sst>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53" customWidth="1"/>
    <col min="6" max="6" width="12.24" customWidth="1"/>
    <col min="7" max="7" width="13.7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0.523</v>
      </c>
      <c r="G10" s="12">
        <v>7241.79</v>
      </c>
      <c r="H10" s="12">
        <f ca="1">ROUND(INDIRECT(ADDRESS(ROW()+(0), COLUMN()+(-2), 1))*INDIRECT(ADDRESS(ROW()+(0), COLUMN()+(-1), 1)), 2)</f>
        <v>3787.46</v>
      </c>
    </row>
    <row r="11" spans="1:8" ht="45.00" thickBot="1" customHeight="1">
      <c r="A11" s="1" t="s">
        <v>15</v>
      </c>
      <c r="B11" s="1"/>
      <c r="C11" s="10" t="s">
        <v>16</v>
      </c>
      <c r="D11" s="10"/>
      <c r="E11" s="1" t="s">
        <v>17</v>
      </c>
      <c r="F11" s="11">
        <v>11</v>
      </c>
      <c r="G11" s="12">
        <v>1084.96</v>
      </c>
      <c r="H11" s="12">
        <f ca="1">ROUND(INDIRECT(ADDRESS(ROW()+(0), COLUMN()+(-2), 1))*INDIRECT(ADDRESS(ROW()+(0), COLUMN()+(-1), 1)), 2)</f>
        <v>11934.6</v>
      </c>
    </row>
    <row r="12" spans="1:8" ht="34.50" thickBot="1" customHeight="1">
      <c r="A12" s="1" t="s">
        <v>18</v>
      </c>
      <c r="B12" s="1"/>
      <c r="C12" s="10" t="s">
        <v>19</v>
      </c>
      <c r="D12" s="10"/>
      <c r="E12" s="1" t="s">
        <v>20</v>
      </c>
      <c r="F12" s="13">
        <v>19</v>
      </c>
      <c r="G12" s="14">
        <v>1839.61</v>
      </c>
      <c r="H12" s="14">
        <f ca="1">ROUND(INDIRECT(ADDRESS(ROW()+(0), COLUMN()+(-2), 1))*INDIRECT(ADDRESS(ROW()+(0), COLUMN()+(-1), 1)), 2)</f>
        <v>34952.6</v>
      </c>
    </row>
    <row r="13" spans="1:8" ht="13.50" thickBot="1" customHeight="1">
      <c r="A13" s="15"/>
      <c r="B13" s="15"/>
      <c r="C13" s="15"/>
      <c r="D13" s="15"/>
      <c r="E13" s="15"/>
      <c r="F13" s="9" t="s">
        <v>21</v>
      </c>
      <c r="G13" s="9"/>
      <c r="H13" s="17">
        <f ca="1">ROUND(SUM(INDIRECT(ADDRESS(ROW()+(-1), COLUMN()+(0), 1)),INDIRECT(ADDRESS(ROW()+(-2), COLUMN()+(0), 1)),INDIRECT(ADDRESS(ROW()+(-3), COLUMN()+(0), 1))), 2)</f>
        <v>50674.6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0.116</v>
      </c>
      <c r="G15" s="14">
        <v>2245.64</v>
      </c>
      <c r="H15" s="14">
        <f ca="1">ROUND(INDIRECT(ADDRESS(ROW()+(0), COLUMN()+(-2), 1))*INDIRECT(ADDRESS(ROW()+(0), COLUMN()+(-1), 1)), 2)</f>
        <v>260.49</v>
      </c>
    </row>
    <row r="16" spans="1:8" ht="13.50" thickBot="1" customHeight="1">
      <c r="A16" s="15"/>
      <c r="B16" s="15"/>
      <c r="C16" s="15"/>
      <c r="D16" s="15"/>
      <c r="E16" s="15"/>
      <c r="F16" s="9" t="s">
        <v>26</v>
      </c>
      <c r="G16" s="9"/>
      <c r="H16" s="17">
        <f ca="1">ROUND(SUM(INDIRECT(ADDRESS(ROW()+(-1), COLUMN()+(0), 1))), 2)</f>
        <v>260.49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1.31</v>
      </c>
      <c r="G18" s="12">
        <v>8662.69</v>
      </c>
      <c r="H18" s="12">
        <f ca="1">ROUND(INDIRECT(ADDRESS(ROW()+(0), COLUMN()+(-2), 1))*INDIRECT(ADDRESS(ROW()+(0), COLUMN()+(-1), 1)), 2)</f>
        <v>11348.1</v>
      </c>
    </row>
    <row r="19" spans="1:8" ht="13.50" thickBot="1" customHeight="1">
      <c r="A19" s="1" t="s">
        <v>31</v>
      </c>
      <c r="B19" s="1"/>
      <c r="C19" s="10" t="s">
        <v>32</v>
      </c>
      <c r="D19" s="10"/>
      <c r="E19" s="1" t="s">
        <v>33</v>
      </c>
      <c r="F19" s="13">
        <v>1.31</v>
      </c>
      <c r="G19" s="14">
        <v>6471.18</v>
      </c>
      <c r="H19" s="14">
        <f ca="1">ROUND(INDIRECT(ADDRESS(ROW()+(0), COLUMN()+(-2), 1))*INDIRECT(ADDRESS(ROW()+(0), COLUMN()+(-1), 1)), 2)</f>
        <v>8477.25</v>
      </c>
    </row>
    <row r="20" spans="1:8" ht="13.50" thickBot="1" customHeight="1">
      <c r="A20" s="15"/>
      <c r="B20" s="15"/>
      <c r="C20" s="15"/>
      <c r="D20" s="15"/>
      <c r="E20" s="15"/>
      <c r="F20" s="9" t="s">
        <v>34</v>
      </c>
      <c r="G20" s="9"/>
      <c r="H20" s="17">
        <f ca="1">ROUND(SUM(INDIRECT(ADDRESS(ROW()+(-1), COLUMN()+(0), 1)),INDIRECT(ADDRESS(ROW()+(-2), COLUMN()+(0), 1))), 2)</f>
        <v>19825.4</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70760.5</v>
      </c>
      <c r="H22" s="14">
        <f ca="1">ROUND(INDIRECT(ADDRESS(ROW()+(0), COLUMN()+(-2), 1))*INDIRECT(ADDRESS(ROW()+(0), COLUMN()+(-1), 1))/100, 2)</f>
        <v>1415.21</v>
      </c>
    </row>
    <row r="23" spans="1:8" ht="13.50" thickBot="1" customHeight="1">
      <c r="A23" s="21" t="s">
        <v>38</v>
      </c>
      <c r="B23" s="21"/>
      <c r="C23" s="22"/>
      <c r="D23" s="22"/>
      <c r="E23" s="23"/>
      <c r="F23" s="24" t="s">
        <v>39</v>
      </c>
      <c r="G23" s="25"/>
      <c r="H23" s="26">
        <f ca="1">ROUND(SUM(INDIRECT(ADDRESS(ROW()+(-1), COLUMN()+(0), 1)),INDIRECT(ADDRESS(ROW()+(-3), COLUMN()+(0), 1)),INDIRECT(ADDRESS(ROW()+(-7), COLUMN()+(0), 1)),INDIRECT(ADDRESS(ROW()+(-10), COLUMN()+(0), 1))), 2)</f>
        <v>72175.7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