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<sst xmlns="http://schemas.openxmlformats.org/spreadsheetml/2006/main" count="94" uniqueCount="94">
  <si>
    <t xml:space="preserve"/>
  </si>
  <si>
    <t xml:space="preserve">EHE020</t>
  </si>
  <si>
    <t xml:space="preserve">m²</t>
  </si>
  <si>
    <t xml:space="preserve">Escalera de hormigón visto.</t>
  </si>
  <si>
    <r>
      <rPr>
        <sz val="8.25"/>
        <color rgb="FF000000"/>
        <rFont val="Arial"/>
        <family val="2"/>
      </rPr>
      <t xml:space="preserve">Escalera de hormigón visto, con losa de escalera y peldañeado de hormigón armado, realizada con 15 cm de espesor de hormigón H20 (20) 20/3, no expuesto a ciclos hielo-deshielo, exposición a sulfatos despreciable, sin requerimiento de permeabilidad, no expuesto a ambientes salinos, docilidad plástica, preparado en obra, con cemento grado normal, y vaciado con medios manuales, y acero A63-42H, con una cuantía aproximada de 18 kg/m², quedando visto el hormigón del fondo y de los laterales de la losa; Instalación y retiro de sistema de moldaje, con acabado visto con textura lisa en su cara inferior y laterales, en planta de hasta 3 m de altura libre, formado por: superficie del moldaje de tablones de madera de pino, amortizables en 10 usos, forrados con tablero aglomerado hidrófugo, de un solo uso con una de sus caras plastificada, estructura soporte horizontal de tablones de madera de pino, amortizables en 10 usos y estructura soporte vertical de puntales metálicos, amortizables en 150 usos. Incluso alambre de atar, separadores, líquido desmoldante MasterFinish RL 211 "MBCC de Sika", para evitar la adherencia del hormigón al moldaje y agente filmógeno MasterKure 220 WB "MBCC de Sika", para el curado de hormigones y morteros. El precio incluye el corte, doblado y armado del acero en el área de procesamiento de armadura, en obra y el montaje en el lugar definitivo de su colocación en obra.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</si>
  <si>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</si>
  <si>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</si>
  <si>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</si>
  <si>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</si>
  <si>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</si>
  <si>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</si>
  <si>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</si>
  <si>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mt50spa052b</t>
  </si>
  <si>
    <t xml:space="preserve">m</t>
  </si>
  <si>
    <t xml:space="preserve">Tablón de madera de pino, de 20x7,2 cm.</t>
  </si>
  <si>
    <t xml:space="preserve">mt08eft015a</t>
  </si>
  <si>
    <t xml:space="preserve">m²</t>
  </si>
  <si>
    <t xml:space="preserve">Tablero aglomerado hidrófugo, con una de sus caras plastificada, de 10 mm de espesor.</t>
  </si>
  <si>
    <t xml:space="preserve">mt08eve020</t>
  </si>
  <si>
    <t xml:space="preserve">m²</t>
  </si>
  <si>
    <t xml:space="preserve">Sistema de moldaje para formación de peldañeado en losas inclinadas de escalera de hormigón armado, con puntales y tableros de madera.</t>
  </si>
  <si>
    <t xml:space="preserve">mt50spa081a</t>
  </si>
  <si>
    <t xml:space="preserve">Ud</t>
  </si>
  <si>
    <t xml:space="preserve">Puntal metálico telescópico, de hasta 3 m de altura.</t>
  </si>
  <si>
    <t xml:space="preserve">mt08cim030b</t>
  </si>
  <si>
    <t xml:space="preserve">m³</t>
  </si>
  <si>
    <t xml:space="preserve">Madera de pino.</t>
  </si>
  <si>
    <t xml:space="preserve">mt08var060</t>
  </si>
  <si>
    <t xml:space="preserve">kg</t>
  </si>
  <si>
    <t xml:space="preserve">Puntas de acero de 20x100 mm.</t>
  </si>
  <si>
    <t xml:space="preserve">mt08dba010e</t>
  </si>
  <si>
    <t xml:space="preserve">l</t>
  </si>
  <si>
    <t xml:space="preserve">Agente desmoldeante biodegradable en fase acuosa MasterFinish RL 211 "MBCC de Sika", para hormigones con acabado visto.</t>
  </si>
  <si>
    <t xml:space="preserve">mt07aco020e</t>
  </si>
  <si>
    <t xml:space="preserve">Ud</t>
  </si>
  <si>
    <t xml:space="preserve">Separador homologado para losas de escalera.</t>
  </si>
  <si>
    <t xml:space="preserve">mt07aco100a</t>
  </si>
  <si>
    <t xml:space="preserve">kg</t>
  </si>
  <si>
    <t xml:space="preserve">Acero en barras con resaltes, A63-42H, de varios diámetros, según NCh204.Of77.</t>
  </si>
  <si>
    <t xml:space="preserve">mt08var050</t>
  </si>
  <si>
    <t xml:space="preserve">kg</t>
  </si>
  <si>
    <t xml:space="preserve">Alambre galvanizado para atar, de 1,30 mm de diámetro.</t>
  </si>
  <si>
    <t xml:space="preserve">mt08aaa010a</t>
  </si>
  <si>
    <t xml:space="preserve">m³</t>
  </si>
  <si>
    <t xml:space="preserve">Agua.</t>
  </si>
  <si>
    <t xml:space="preserve">mt01arg000e</t>
  </si>
  <si>
    <t xml:space="preserve">m³</t>
  </si>
  <si>
    <t xml:space="preserve">Arena cribada.</t>
  </si>
  <si>
    <t xml:space="preserve">mt01arg001em</t>
  </si>
  <si>
    <t xml:space="preserve">m³</t>
  </si>
  <si>
    <t xml:space="preserve">Árido grueso homogeneizado, de tamaño máximo 20 mm.</t>
  </si>
  <si>
    <t xml:space="preserve">mt08cem000e</t>
  </si>
  <si>
    <t xml:space="preserve">kg</t>
  </si>
  <si>
    <t xml:space="preserve">Cemento gris en sacos.</t>
  </si>
  <si>
    <t xml:space="preserve">mt08cur010g</t>
  </si>
  <si>
    <t xml:space="preserve">l</t>
  </si>
  <si>
    <t xml:space="preserve">Agente filmógeno MasterKure 220 WB "MBCC de Sika", para el curado de hormigones y morteros, con acabado visto.</t>
  </si>
  <si>
    <t xml:space="preserve">Subtotal materiales:</t>
  </si>
  <si>
    <t xml:space="preserve">Maquinaria</t>
  </si>
  <si>
    <t xml:space="preserve">mq06hor010</t>
  </si>
  <si>
    <t xml:space="preserve">h</t>
  </si>
  <si>
    <t xml:space="preserve">Concretera eléctrica con una capacidad de amasado de 160 l.</t>
  </si>
  <si>
    <t xml:space="preserve">Subtotal maquinaria:</t>
  </si>
  <si>
    <t xml:space="preserve">Mano de obra</t>
  </si>
  <si>
    <t xml:space="preserve">mo044</t>
  </si>
  <si>
    <t xml:space="preserve">h</t>
  </si>
  <si>
    <t xml:space="preserve">Maestro 1ª carpintero de obra gruesa.</t>
  </si>
  <si>
    <t xml:space="preserve">mo091</t>
  </si>
  <si>
    <t xml:space="preserve">h</t>
  </si>
  <si>
    <t xml:space="preserve">Ayudante carpintero de obra gruesa.</t>
  </si>
  <si>
    <t xml:space="preserve">mo043</t>
  </si>
  <si>
    <t xml:space="preserve">h</t>
  </si>
  <si>
    <t xml:space="preserve">Maestro 1ª enfierrador.</t>
  </si>
  <si>
    <t xml:space="preserve">mo090</t>
  </si>
  <si>
    <t xml:space="preserve">h</t>
  </si>
  <si>
    <t xml:space="preserve">Ayudante enfierrador.</t>
  </si>
  <si>
    <t xml:space="preserve">mo113</t>
  </si>
  <si>
    <t xml:space="preserve">h</t>
  </si>
  <si>
    <t xml:space="preserve">Jornal construcción.</t>
  </si>
  <si>
    <t xml:space="preserve">mo112</t>
  </si>
  <si>
    <t xml:space="preserve">h</t>
  </si>
  <si>
    <t xml:space="preserve">Jornal especializado de construcción.</t>
  </si>
  <si>
    <t xml:space="preserve">mo045</t>
  </si>
  <si>
    <t xml:space="preserve">h</t>
  </si>
  <si>
    <t xml:space="preserve">Maestro 1ª concretero.</t>
  </si>
  <si>
    <t xml:space="preserve">mo092</t>
  </si>
  <si>
    <t xml:space="preserve">h</t>
  </si>
  <si>
    <t xml:space="preserve">Ayudante concretero.</t>
  </si>
  <si>
    <t xml:space="preserve">Subtotal mano de obra:</t>
  </si>
  <si>
    <t xml:space="preserve">Herramientas</t>
  </si>
  <si>
    <t xml:space="preserve">%</t>
  </si>
  <si>
    <t xml:space="preserve">Herramientas</t>
  </si>
  <si>
    <t xml:space="preserve">Coste de mantenimiento decenal: $ 6.877,56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</si>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</sst>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7.14" customWidth="1"/>
    <col min="4" max="4" width="68.85" customWidth="1"/>
    <col min="5" max="5" width="11.73" customWidth="1"/>
    <col min="6" max="6" width="14.28"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0.75</v>
      </c>
      <c r="F10" s="12">
        <v>3894.96</v>
      </c>
      <c r="G10" s="12">
        <f ca="1">ROUND(INDIRECT(ADDRESS(ROW()+(0), COLUMN()+(-2), 1))*INDIRECT(ADDRESS(ROW()+(0), COLUMN()+(-1), 1)), 2)</f>
        <v>2921.22</v>
      </c>
    </row>
    <row r="11" spans="1:7" ht="24.00" thickBot="1" customHeight="1">
      <c r="A11" s="1" t="s">
        <v>15</v>
      </c>
      <c r="B11" s="1"/>
      <c r="C11" s="10" t="s">
        <v>16</v>
      </c>
      <c r="D11" s="1" t="s">
        <v>17</v>
      </c>
      <c r="E11" s="11">
        <v>1.15</v>
      </c>
      <c r="F11" s="12">
        <v>6839.1</v>
      </c>
      <c r="G11" s="12">
        <f ca="1">ROUND(INDIRECT(ADDRESS(ROW()+(0), COLUMN()+(-2), 1))*INDIRECT(ADDRESS(ROW()+(0), COLUMN()+(-1), 1)), 2)</f>
        <v>7864.97</v>
      </c>
    </row>
    <row r="12" spans="1:7" ht="24.00" thickBot="1" customHeight="1">
      <c r="A12" s="1" t="s">
        <v>18</v>
      </c>
      <c r="B12" s="1"/>
      <c r="C12" s="10" t="s">
        <v>19</v>
      </c>
      <c r="D12" s="1" t="s">
        <v>20</v>
      </c>
      <c r="E12" s="11">
        <v>0.2</v>
      </c>
      <c r="F12" s="12">
        <v>10720.8</v>
      </c>
      <c r="G12" s="12">
        <f ca="1">ROUND(INDIRECT(ADDRESS(ROW()+(0), COLUMN()+(-2), 1))*INDIRECT(ADDRESS(ROW()+(0), COLUMN()+(-1), 1)), 2)</f>
        <v>2144.15</v>
      </c>
    </row>
    <row r="13" spans="1:7" ht="13.50" thickBot="1" customHeight="1">
      <c r="A13" s="1" t="s">
        <v>21</v>
      </c>
      <c r="B13" s="1"/>
      <c r="C13" s="10" t="s">
        <v>22</v>
      </c>
      <c r="D13" s="1" t="s">
        <v>23</v>
      </c>
      <c r="E13" s="11">
        <v>0.013</v>
      </c>
      <c r="F13" s="12">
        <v>11862.3</v>
      </c>
      <c r="G13" s="12">
        <f ca="1">ROUND(INDIRECT(ADDRESS(ROW()+(0), COLUMN()+(-2), 1))*INDIRECT(ADDRESS(ROW()+(0), COLUMN()+(-1), 1)), 2)</f>
        <v>154.21</v>
      </c>
    </row>
    <row r="14" spans="1:7" ht="13.50" thickBot="1" customHeight="1">
      <c r="A14" s="1" t="s">
        <v>24</v>
      </c>
      <c r="B14" s="1"/>
      <c r="C14" s="10" t="s">
        <v>25</v>
      </c>
      <c r="D14" s="1" t="s">
        <v>26</v>
      </c>
      <c r="E14" s="11">
        <v>0.003</v>
      </c>
      <c r="F14" s="12">
        <v>219036</v>
      </c>
      <c r="G14" s="12">
        <f ca="1">ROUND(INDIRECT(ADDRESS(ROW()+(0), COLUMN()+(-2), 1))*INDIRECT(ADDRESS(ROW()+(0), COLUMN()+(-1), 1)), 2)</f>
        <v>657.11</v>
      </c>
    </row>
    <row r="15" spans="1:7" ht="13.50" thickBot="1" customHeight="1">
      <c r="A15" s="1" t="s">
        <v>27</v>
      </c>
      <c r="B15" s="1"/>
      <c r="C15" s="10" t="s">
        <v>28</v>
      </c>
      <c r="D15" s="1" t="s">
        <v>29</v>
      </c>
      <c r="E15" s="11">
        <v>0.04</v>
      </c>
      <c r="F15" s="12">
        <v>5391.19</v>
      </c>
      <c r="G15" s="12">
        <f ca="1">ROUND(INDIRECT(ADDRESS(ROW()+(0), COLUMN()+(-2), 1))*INDIRECT(ADDRESS(ROW()+(0), COLUMN()+(-1), 1)), 2)</f>
        <v>215.65</v>
      </c>
    </row>
    <row r="16" spans="1:7" ht="24.00" thickBot="1" customHeight="1">
      <c r="A16" s="1" t="s">
        <v>30</v>
      </c>
      <c r="B16" s="1"/>
      <c r="C16" s="10" t="s">
        <v>31</v>
      </c>
      <c r="D16" s="1" t="s">
        <v>32</v>
      </c>
      <c r="E16" s="11">
        <v>0.013</v>
      </c>
      <c r="F16" s="12">
        <v>2914.32</v>
      </c>
      <c r="G16" s="12">
        <f ca="1">ROUND(INDIRECT(ADDRESS(ROW()+(0), COLUMN()+(-2), 1))*INDIRECT(ADDRESS(ROW()+(0), COLUMN()+(-1), 1)), 2)</f>
        <v>37.89</v>
      </c>
    </row>
    <row r="17" spans="1:7" ht="13.50" thickBot="1" customHeight="1">
      <c r="A17" s="1" t="s">
        <v>33</v>
      </c>
      <c r="B17" s="1"/>
      <c r="C17" s="10" t="s">
        <v>34</v>
      </c>
      <c r="D17" s="1" t="s">
        <v>35</v>
      </c>
      <c r="E17" s="11">
        <v>3</v>
      </c>
      <c r="F17" s="12">
        <v>59.93</v>
      </c>
      <c r="G17" s="12">
        <f ca="1">ROUND(INDIRECT(ADDRESS(ROW()+(0), COLUMN()+(-2), 1))*INDIRECT(ADDRESS(ROW()+(0), COLUMN()+(-1), 1)), 2)</f>
        <v>179.79</v>
      </c>
    </row>
    <row r="18" spans="1:7" ht="24.00" thickBot="1" customHeight="1">
      <c r="A18" s="1" t="s">
        <v>36</v>
      </c>
      <c r="B18" s="1"/>
      <c r="C18" s="10" t="s">
        <v>37</v>
      </c>
      <c r="D18" s="1" t="s">
        <v>38</v>
      </c>
      <c r="E18" s="11">
        <v>18.9</v>
      </c>
      <c r="F18" s="12">
        <v>685.64</v>
      </c>
      <c r="G18" s="12">
        <f ca="1">ROUND(INDIRECT(ADDRESS(ROW()+(0), COLUMN()+(-2), 1))*INDIRECT(ADDRESS(ROW()+(0), COLUMN()+(-1), 1)), 2)</f>
        <v>12958.6</v>
      </c>
    </row>
    <row r="19" spans="1:7" ht="13.50" thickBot="1" customHeight="1">
      <c r="A19" s="1" t="s">
        <v>39</v>
      </c>
      <c r="B19" s="1"/>
      <c r="C19" s="10" t="s">
        <v>40</v>
      </c>
      <c r="D19" s="1" t="s">
        <v>41</v>
      </c>
      <c r="E19" s="11">
        <v>0.306</v>
      </c>
      <c r="F19" s="12">
        <v>924.2</v>
      </c>
      <c r="G19" s="12">
        <f ca="1">ROUND(INDIRECT(ADDRESS(ROW()+(0), COLUMN()+(-2), 1))*INDIRECT(ADDRESS(ROW()+(0), COLUMN()+(-1), 1)), 2)</f>
        <v>282.81</v>
      </c>
    </row>
    <row r="20" spans="1:7" ht="13.50" thickBot="1" customHeight="1">
      <c r="A20" s="1" t="s">
        <v>42</v>
      </c>
      <c r="B20" s="1"/>
      <c r="C20" s="10" t="s">
        <v>43</v>
      </c>
      <c r="D20" s="1" t="s">
        <v>44</v>
      </c>
      <c r="E20" s="11">
        <v>0.063</v>
      </c>
      <c r="F20" s="12">
        <v>924.2</v>
      </c>
      <c r="G20" s="12">
        <f ca="1">ROUND(INDIRECT(ADDRESS(ROW()+(0), COLUMN()+(-2), 1))*INDIRECT(ADDRESS(ROW()+(0), COLUMN()+(-1), 1)), 2)</f>
        <v>58.22</v>
      </c>
    </row>
    <row r="21" spans="1:7" ht="13.50" thickBot="1" customHeight="1">
      <c r="A21" s="1" t="s">
        <v>45</v>
      </c>
      <c r="B21" s="1"/>
      <c r="C21" s="10" t="s">
        <v>46</v>
      </c>
      <c r="D21" s="1" t="s">
        <v>47</v>
      </c>
      <c r="E21" s="11">
        <v>0.169</v>
      </c>
      <c r="F21" s="12">
        <v>10855.4</v>
      </c>
      <c r="G21" s="12">
        <f ca="1">ROUND(INDIRECT(ADDRESS(ROW()+(0), COLUMN()+(-2), 1))*INDIRECT(ADDRESS(ROW()+(0), COLUMN()+(-1), 1)), 2)</f>
        <v>1834.56</v>
      </c>
    </row>
    <row r="22" spans="1:7" ht="13.50" thickBot="1" customHeight="1">
      <c r="A22" s="1" t="s">
        <v>48</v>
      </c>
      <c r="B22" s="1"/>
      <c r="C22" s="10" t="s">
        <v>49</v>
      </c>
      <c r="D22" s="1" t="s">
        <v>50</v>
      </c>
      <c r="E22" s="11">
        <v>0.291</v>
      </c>
      <c r="F22" s="12">
        <v>17750</v>
      </c>
      <c r="G22" s="12">
        <f ca="1">ROUND(INDIRECT(ADDRESS(ROW()+(0), COLUMN()+(-2), 1))*INDIRECT(ADDRESS(ROW()+(0), COLUMN()+(-1), 1)), 2)</f>
        <v>5165.25</v>
      </c>
    </row>
    <row r="23" spans="1:7" ht="13.50" thickBot="1" customHeight="1">
      <c r="A23" s="1" t="s">
        <v>51</v>
      </c>
      <c r="B23" s="1"/>
      <c r="C23" s="10" t="s">
        <v>52</v>
      </c>
      <c r="D23" s="1" t="s">
        <v>53</v>
      </c>
      <c r="E23" s="11">
        <v>108.098</v>
      </c>
      <c r="F23" s="12">
        <v>100.67</v>
      </c>
      <c r="G23" s="12">
        <f ca="1">ROUND(INDIRECT(ADDRESS(ROW()+(0), COLUMN()+(-2), 1))*INDIRECT(ADDRESS(ROW()+(0), COLUMN()+(-1), 1)), 2)</f>
        <v>10882.2</v>
      </c>
    </row>
    <row r="24" spans="1:7" ht="24.00" thickBot="1" customHeight="1">
      <c r="A24" s="1" t="s">
        <v>54</v>
      </c>
      <c r="B24" s="1"/>
      <c r="C24" s="10" t="s">
        <v>55</v>
      </c>
      <c r="D24" s="1" t="s">
        <v>56</v>
      </c>
      <c r="E24" s="13">
        <v>0.173</v>
      </c>
      <c r="F24" s="14">
        <v>2051.73</v>
      </c>
      <c r="G24" s="14">
        <f ca="1">ROUND(INDIRECT(ADDRESS(ROW()+(0), COLUMN()+(-2), 1))*INDIRECT(ADDRESS(ROW()+(0), COLUMN()+(-1), 1)), 2)</f>
        <v>354.95</v>
      </c>
    </row>
    <row r="25" spans="1:7" ht="13.50" thickBot="1" customHeight="1">
      <c r="A25" s="15"/>
      <c r="B25" s="15"/>
      <c r="C25" s="15"/>
      <c r="D25" s="15"/>
      <c r="E25" s="9" t="s">
        <v>57</v>
      </c>
      <c r="F25" s="9"/>
      <c r="G25"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45711.6</v>
      </c>
    </row>
    <row r="26" spans="1:7" ht="13.50" thickBot="1" customHeight="1">
      <c r="A26" s="15">
        <v>2</v>
      </c>
      <c r="B26" s="15"/>
      <c r="C26" s="15"/>
      <c r="D26" s="18" t="s">
        <v>58</v>
      </c>
      <c r="E26" s="18"/>
      <c r="F26" s="15"/>
      <c r="G26" s="15"/>
    </row>
    <row r="27" spans="1:7" ht="13.50" thickBot="1" customHeight="1">
      <c r="A27" s="1" t="s">
        <v>59</v>
      </c>
      <c r="B27" s="1"/>
      <c r="C27" s="10" t="s">
        <v>60</v>
      </c>
      <c r="D27" s="1" t="s">
        <v>61</v>
      </c>
      <c r="E27" s="13">
        <v>0.259</v>
      </c>
      <c r="F27" s="14">
        <v>2262.69</v>
      </c>
      <c r="G27" s="14">
        <f ca="1">ROUND(INDIRECT(ADDRESS(ROW()+(0), COLUMN()+(-2), 1))*INDIRECT(ADDRESS(ROW()+(0), COLUMN()+(-1), 1)), 2)</f>
        <v>586.04</v>
      </c>
    </row>
    <row r="28" spans="1:7" ht="13.50" thickBot="1" customHeight="1">
      <c r="A28" s="15"/>
      <c r="B28" s="15"/>
      <c r="C28" s="15"/>
      <c r="D28" s="15"/>
      <c r="E28" s="9" t="s">
        <v>62</v>
      </c>
      <c r="F28" s="9"/>
      <c r="G28" s="17">
        <f ca="1">ROUND(SUM(INDIRECT(ADDRESS(ROW()+(-1), COLUMN()+(0), 1))), 2)</f>
        <v>586.04</v>
      </c>
    </row>
    <row r="29" spans="1:7" ht="13.50" thickBot="1" customHeight="1">
      <c r="A29" s="15">
        <v>3</v>
      </c>
      <c r="B29" s="15"/>
      <c r="C29" s="15"/>
      <c r="D29" s="18" t="s">
        <v>63</v>
      </c>
      <c r="E29" s="18"/>
      <c r="F29" s="15"/>
      <c r="G29" s="15"/>
    </row>
    <row r="30" spans="1:7" ht="13.50" thickBot="1" customHeight="1">
      <c r="A30" s="1" t="s">
        <v>64</v>
      </c>
      <c r="B30" s="1"/>
      <c r="C30" s="10" t="s">
        <v>65</v>
      </c>
      <c r="D30" s="1" t="s">
        <v>66</v>
      </c>
      <c r="E30" s="11">
        <v>1.507</v>
      </c>
      <c r="F30" s="12">
        <v>8662.69</v>
      </c>
      <c r="G30" s="12">
        <f ca="1">ROUND(INDIRECT(ADDRESS(ROW()+(0), COLUMN()+(-2), 1))*INDIRECT(ADDRESS(ROW()+(0), COLUMN()+(-1), 1)), 2)</f>
        <v>13054.7</v>
      </c>
    </row>
    <row r="31" spans="1:7" ht="13.50" thickBot="1" customHeight="1">
      <c r="A31" s="1" t="s">
        <v>67</v>
      </c>
      <c r="B31" s="1"/>
      <c r="C31" s="10" t="s">
        <v>68</v>
      </c>
      <c r="D31" s="1" t="s">
        <v>69</v>
      </c>
      <c r="E31" s="11">
        <v>1.428</v>
      </c>
      <c r="F31" s="12">
        <v>6471.18</v>
      </c>
      <c r="G31" s="12">
        <f ca="1">ROUND(INDIRECT(ADDRESS(ROW()+(0), COLUMN()+(-2), 1))*INDIRECT(ADDRESS(ROW()+(0), COLUMN()+(-1), 1)), 2)</f>
        <v>9240.85</v>
      </c>
    </row>
    <row r="32" spans="1:7" ht="13.50" thickBot="1" customHeight="1">
      <c r="A32" s="1" t="s">
        <v>70</v>
      </c>
      <c r="B32" s="1"/>
      <c r="C32" s="10" t="s">
        <v>71</v>
      </c>
      <c r="D32" s="1" t="s">
        <v>72</v>
      </c>
      <c r="E32" s="11">
        <v>0.429</v>
      </c>
      <c r="F32" s="12">
        <v>8662.69</v>
      </c>
      <c r="G32" s="12">
        <f ca="1">ROUND(INDIRECT(ADDRESS(ROW()+(0), COLUMN()+(-2), 1))*INDIRECT(ADDRESS(ROW()+(0), COLUMN()+(-1), 1)), 2)</f>
        <v>3716.29</v>
      </c>
    </row>
    <row r="33" spans="1:7" ht="13.50" thickBot="1" customHeight="1">
      <c r="A33" s="1" t="s">
        <v>73</v>
      </c>
      <c r="B33" s="1"/>
      <c r="C33" s="10" t="s">
        <v>74</v>
      </c>
      <c r="D33" s="1" t="s">
        <v>75</v>
      </c>
      <c r="E33" s="11">
        <v>0.429</v>
      </c>
      <c r="F33" s="12">
        <v>6471.18</v>
      </c>
      <c r="G33" s="12">
        <f ca="1">ROUND(INDIRECT(ADDRESS(ROW()+(0), COLUMN()+(-2), 1))*INDIRECT(ADDRESS(ROW()+(0), COLUMN()+(-1), 1)), 2)</f>
        <v>2776.14</v>
      </c>
    </row>
    <row r="34" spans="1:7" ht="13.50" thickBot="1" customHeight="1">
      <c r="A34" s="1" t="s">
        <v>76</v>
      </c>
      <c r="B34" s="1"/>
      <c r="C34" s="10" t="s">
        <v>77</v>
      </c>
      <c r="D34" s="1" t="s">
        <v>78</v>
      </c>
      <c r="E34" s="11">
        <v>0.522</v>
      </c>
      <c r="F34" s="12">
        <v>5995.15</v>
      </c>
      <c r="G34" s="12">
        <f ca="1">ROUND(INDIRECT(ADDRESS(ROW()+(0), COLUMN()+(-2), 1))*INDIRECT(ADDRESS(ROW()+(0), COLUMN()+(-1), 1)), 2)</f>
        <v>3129.47</v>
      </c>
    </row>
    <row r="35" spans="1:7" ht="13.50" thickBot="1" customHeight="1">
      <c r="A35" s="1" t="s">
        <v>79</v>
      </c>
      <c r="B35" s="1"/>
      <c r="C35" s="10" t="s">
        <v>80</v>
      </c>
      <c r="D35" s="1" t="s">
        <v>81</v>
      </c>
      <c r="E35" s="11">
        <v>0.547</v>
      </c>
      <c r="F35" s="12">
        <v>6093.24</v>
      </c>
      <c r="G35" s="12">
        <f ca="1">ROUND(INDIRECT(ADDRESS(ROW()+(0), COLUMN()+(-2), 1))*INDIRECT(ADDRESS(ROW()+(0), COLUMN()+(-1), 1)), 2)</f>
        <v>3333</v>
      </c>
    </row>
    <row r="36" spans="1:7" ht="13.50" thickBot="1" customHeight="1">
      <c r="A36" s="1" t="s">
        <v>82</v>
      </c>
      <c r="B36" s="1"/>
      <c r="C36" s="10" t="s">
        <v>83</v>
      </c>
      <c r="D36" s="1" t="s">
        <v>84</v>
      </c>
      <c r="E36" s="11">
        <v>0.079</v>
      </c>
      <c r="F36" s="12">
        <v>8662.69</v>
      </c>
      <c r="G36" s="12">
        <f ca="1">ROUND(INDIRECT(ADDRESS(ROW()+(0), COLUMN()+(-2), 1))*INDIRECT(ADDRESS(ROW()+(0), COLUMN()+(-1), 1)), 2)</f>
        <v>684.35</v>
      </c>
    </row>
    <row r="37" spans="1:7" ht="13.50" thickBot="1" customHeight="1">
      <c r="A37" s="1" t="s">
        <v>85</v>
      </c>
      <c r="B37" s="1"/>
      <c r="C37" s="10" t="s">
        <v>86</v>
      </c>
      <c r="D37" s="1" t="s">
        <v>87</v>
      </c>
      <c r="E37" s="13">
        <v>0.317</v>
      </c>
      <c r="F37" s="14">
        <v>6471.18</v>
      </c>
      <c r="G37" s="14">
        <f ca="1">ROUND(INDIRECT(ADDRESS(ROW()+(0), COLUMN()+(-2), 1))*INDIRECT(ADDRESS(ROW()+(0), COLUMN()+(-1), 1)), 2)</f>
        <v>2051.36</v>
      </c>
    </row>
    <row r="38" spans="1:7" ht="13.50" thickBot="1" customHeight="1">
      <c r="A38" s="15"/>
      <c r="B38" s="15"/>
      <c r="C38" s="15"/>
      <c r="D38" s="15"/>
      <c r="E38" s="9" t="s">
        <v>88</v>
      </c>
      <c r="F38" s="9"/>
      <c r="G38" s="17">
        <f ca="1">ROUND(SUM(INDIRECT(ADDRESS(ROW()+(-1), COLUMN()+(0), 1)),INDIRECT(ADDRESS(ROW()+(-2), COLUMN()+(0), 1)),INDIRECT(ADDRESS(ROW()+(-3), COLUMN()+(0), 1)),INDIRECT(ADDRESS(ROW()+(-4), COLUMN()+(0), 1)),INDIRECT(ADDRESS(ROW()+(-5), COLUMN()+(0), 1)),INDIRECT(ADDRESS(ROW()+(-6), COLUMN()+(0), 1)),INDIRECT(ADDRESS(ROW()+(-7), COLUMN()+(0), 1)),INDIRECT(ADDRESS(ROW()+(-8), COLUMN()+(0), 1))), 2)</f>
        <v>37986.1</v>
      </c>
    </row>
    <row r="39" spans="1:7" ht="13.50" thickBot="1" customHeight="1">
      <c r="A39" s="15">
        <v>4</v>
      </c>
      <c r="B39" s="15"/>
      <c r="C39" s="15"/>
      <c r="D39" s="18" t="s">
        <v>89</v>
      </c>
      <c r="E39" s="18"/>
      <c r="F39" s="15"/>
      <c r="G39" s="15"/>
    </row>
    <row r="40" spans="1:7" ht="13.50" thickBot="1" customHeight="1">
      <c r="A40" s="19"/>
      <c r="B40" s="19"/>
      <c r="C40" s="20" t="s">
        <v>90</v>
      </c>
      <c r="D40" s="19" t="s">
        <v>91</v>
      </c>
      <c r="E40" s="13">
        <v>2</v>
      </c>
      <c r="F40" s="14">
        <f ca="1">ROUND(SUM(INDIRECT(ADDRESS(ROW()+(-2), COLUMN()+(1), 1)),INDIRECT(ADDRESS(ROW()+(-12), COLUMN()+(1), 1)),INDIRECT(ADDRESS(ROW()+(-15), COLUMN()+(1), 1))), 2)</f>
        <v>84283.8</v>
      </c>
      <c r="G40" s="14">
        <f ca="1">ROUND(INDIRECT(ADDRESS(ROW()+(0), COLUMN()+(-2), 1))*INDIRECT(ADDRESS(ROW()+(0), COLUMN()+(-1), 1))/100, 2)</f>
        <v>1685.68</v>
      </c>
    </row>
    <row r="41" spans="1:7" ht="13.50" thickBot="1" customHeight="1">
      <c r="A41" s="21" t="s">
        <v>92</v>
      </c>
      <c r="B41" s="21"/>
      <c r="C41" s="22"/>
      <c r="D41" s="23"/>
      <c r="E41" s="24" t="s">
        <v>93</v>
      </c>
      <c r="F41" s="25"/>
      <c r="G41" s="26">
        <f ca="1">ROUND(SUM(INDIRECT(ADDRESS(ROW()+(-1), COLUMN()+(0), 1)),INDIRECT(ADDRESS(ROW()+(-3), COLUMN()+(0), 1)),INDIRECT(ADDRESS(ROW()+(-13), COLUMN()+(0), 1)),INDIRECT(ADDRESS(ROW()+(-16), COLUMN()+(0), 1))), 2)</f>
        <v>85969.5</v>
      </c>
    </row>
  </sheetData>
  <mergeCells count="45">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E25:F25"/>
    <mergeCell ref="A26:B26"/>
    <mergeCell ref="D26:E26"/>
    <mergeCell ref="A27:B27"/>
    <mergeCell ref="A28:B28"/>
    <mergeCell ref="E28:F28"/>
    <mergeCell ref="A29:B29"/>
    <mergeCell ref="D29:E29"/>
    <mergeCell ref="A30:B30"/>
    <mergeCell ref="A31:B31"/>
    <mergeCell ref="A32:B32"/>
    <mergeCell ref="A33:B33"/>
    <mergeCell ref="A34:B34"/>
    <mergeCell ref="A35:B35"/>
    <mergeCell ref="A36:B36"/>
    <mergeCell ref="A37:B37"/>
    <mergeCell ref="A38:B38"/>
    <mergeCell ref="E38:F38"/>
    <mergeCell ref="A39:B39"/>
    <mergeCell ref="D39:E39"/>
    <mergeCell ref="A40:B40"/>
    <mergeCell ref="A41:D41"/>
    <mergeCell ref="E41:F41"/>
  </mergeCells>
  <pageMargins left="0.147638" right="0.147638" top="0.206693" bottom="0.206693" header="0.0" footer="0.0"/>
  <pageSetup paperSize="9" orientation="portrait"/>
  <rowBreaks count="0" manualBreakCount="0">
    </rowBreaks>
</worksheet>
</file>