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<sst xmlns="http://schemas.openxmlformats.org/spreadsheetml/2006/main" count="109" uniqueCount="109">
  <si>
    <t xml:space="preserve"/>
  </si>
  <si>
    <t xml:space="preserve">EHU010</t>
  </si>
  <si>
    <t xml:space="preserve">m²</t>
  </si>
  <si>
    <t xml:space="preserve">Losa armada en una dirección con vigas planas y viguetas prefabricadas.</t>
  </si>
  <si>
    <r>
      <rPr>
        <sz val="8.25"/>
        <color rgb="FF000000"/>
        <rFont val="Arial"/>
        <family val="2"/>
      </rPr>
      <t xml:space="preserve">Estructura de hormigón armado, realizada con hormigón H20 (20) 20/6, no expuesto a ciclos hielo-deshielo, exposición a sulfatos despreciable, sin requerimiento de permeabilidad, no expuesto a ambientes salinos, docilidad blanda, preparado en obra, con cemento grado normal, y vaciado con medios manuales, con un volumen total de hormigón en losa y vigas de 0,143 m³/m², y acero A63-42H en zona de refuerzo de negativos y conectores de viguetas y zunchos y vigas, con una cuantía total de 11 kg/m², constituida por: LOSA ARMADA EN UNA DIRECCIÓN: horizontal, de canto 30 = 25+5 cm; instalación y retiro de sistema de moldaje continuo, con acabado para revestir, formado por: superficie del moldaje de tableros de madera tratada, reforzados con varillas y perfiles, amortizables en 25 usos, estructura soporte horizontal de sopandas metálicas y accesorios de montaje, amortizables en 150 usos y estructura soporte vertical de puntales metálicos, amortizables en 150 usos; semivigueta pretensada T-12; bovedilla de hormigón, 60x20x25 cm; capa de compresión de 5 cm de espesor, con armadura de reparto formada por malla electrosoldada sin economía de borde tipo C 139 de acero AT56-50H, separación 100x100 mm y Ø longitudinal 4,2 mm; vigas planas; altura libre de planta de hasta 3 m. Incluso agente filmógeno MasterKure 215 WB "MBCC de Sika", para el curado de hormigones y morteros. El precio incluye el corte, doblado y armado del acero en el área de procesamiento de armadura, en obra y el montaje en el lugar definitivo de su colocación en obra, pero no incluye los pilares.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</si>
  <si>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</si>
  <si>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</si>
  <si>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</si>
  <si>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</si>
  <si>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</si>
  <si>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</si>
  <si>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</si>
  <si>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</si>
  <si>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</si>
  <si>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</si>
  <si>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</si>
  <si>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</si>
  <si>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moldaje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</si>
  <si>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</si>
  <si>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</si>
  <si>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</si>
  <si>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</si>
  <si>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</si>
  <si>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</si>
  <si>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</si>
  <si>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</si>
  <si>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</si>
  <si>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mt08dba010g</t>
  </si>
  <si>
    <t xml:space="preserve">l</t>
  </si>
  <si>
    <t xml:space="preserve">Agente desmoldeante, a base de aceites especiales, emulsionable en agua MasterFinish RL 294 "MBCC de Sika", para moldajes metálicos, fenólicos o de madera.</t>
  </si>
  <si>
    <t xml:space="preserve">mt07bho010d</t>
  </si>
  <si>
    <t xml:space="preserve">Ud</t>
  </si>
  <si>
    <t xml:space="preserve">Bovedilla de hormigón, 60x20x25 cm. Incluso piezas especiales.</t>
  </si>
  <si>
    <t xml:space="preserve">mt07vse010a</t>
  </si>
  <si>
    <t xml:space="preserve">m</t>
  </si>
  <si>
    <t xml:space="preserve">Semivigueta pretensada, T-12, Lmedia = &lt;4 m.</t>
  </si>
  <si>
    <t xml:space="preserve">mt07vse010b</t>
  </si>
  <si>
    <t xml:space="preserve">m</t>
  </si>
  <si>
    <t xml:space="preserve">Semivigueta pretensada, T-12, Lmedia = 4/5 m.</t>
  </si>
  <si>
    <t xml:space="preserve">mt07vse010c</t>
  </si>
  <si>
    <t xml:space="preserve">m</t>
  </si>
  <si>
    <t xml:space="preserve">Semivigueta pretensada, T-12, Lmedia = 5/6 m.</t>
  </si>
  <si>
    <t xml:space="preserve">mt07vse010d</t>
  </si>
  <si>
    <t xml:space="preserve">m</t>
  </si>
  <si>
    <t xml:space="preserve">Semivigueta pretensada, T-12, Lmedia = &gt;6 m.</t>
  </si>
  <si>
    <t xml:space="preserve">mt07aco020c</t>
  </si>
  <si>
    <t xml:space="preserve">Ud</t>
  </si>
  <si>
    <t xml:space="preserve">Separador homologado para vigas.</t>
  </si>
  <si>
    <t xml:space="preserve">mt07aco100a</t>
  </si>
  <si>
    <t xml:space="preserve">kg</t>
  </si>
  <si>
    <t xml:space="preserve">Acero en barras con resaltes, A63-42H, de varios diámetros, según NCh204.Of77.</t>
  </si>
  <si>
    <t xml:space="preserve">mt08var050</t>
  </si>
  <si>
    <t xml:space="preserve">kg</t>
  </si>
  <si>
    <t xml:space="preserve">Alambre galvanizado para atar, de 1,30 mm de diámetro.</t>
  </si>
  <si>
    <t xml:space="preserve">mt07ame110ada</t>
  </si>
  <si>
    <t xml:space="preserve">m²</t>
  </si>
  <si>
    <t xml:space="preserve">Malla electrosoldada sin economía de borde tipo C 139 de acero AT56-50H, separación 100x100 mm, con barras longitudinales de 4,2 mm de diámetro y barras transversales de 4,2 mm de diámetro, según NCh 218.Of77.</t>
  </si>
  <si>
    <t xml:space="preserve">mt08aaa010a</t>
  </si>
  <si>
    <t xml:space="preserve">m³</t>
  </si>
  <si>
    <t xml:space="preserve">Agua.</t>
  </si>
  <si>
    <t xml:space="preserve">mt01arg000e</t>
  </si>
  <si>
    <t xml:space="preserve">m³</t>
  </si>
  <si>
    <t xml:space="preserve">Arena cribada.</t>
  </si>
  <si>
    <t xml:space="preserve">mt01arg001em</t>
  </si>
  <si>
    <t xml:space="preserve">m³</t>
  </si>
  <si>
    <t xml:space="preserve">Árido grueso homogeneizado, de tamaño máximo 20 mm.</t>
  </si>
  <si>
    <t xml:space="preserve">mt08cem000e</t>
  </si>
  <si>
    <t xml:space="preserve">kg</t>
  </si>
  <si>
    <t xml:space="preserve">Cemento gris en sacos.</t>
  </si>
  <si>
    <t xml:space="preserve">mt08cur020d</t>
  </si>
  <si>
    <t xml:space="preserve">l</t>
  </si>
  <si>
    <t xml:space="preserve">Agente filmógeno MasterKure 215 WB "MBCC de Sika", para el curado de hormigones y morteros.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</si>
  <si>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</si>
  <si>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</si>
  <si>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</si>
  <si>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</si>
  <si>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</si>
  <si>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</si>
  <si>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</si>
  <si>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mo044</t>
  </si>
  <si>
    <t xml:space="preserve">h</t>
  </si>
  <si>
    <t xml:space="preserve">Maestro 1ª carpintero de obra gruesa.</t>
  </si>
  <si>
    <t xml:space="preserve">mo091</t>
  </si>
  <si>
    <t xml:space="preserve">h</t>
  </si>
  <si>
    <t xml:space="preserve">Ayudante carpintero de obra gruesa.</t>
  </si>
  <si>
    <t xml:space="preserve">mo043</t>
  </si>
  <si>
    <t xml:space="preserve">h</t>
  </si>
  <si>
    <t xml:space="preserve">Maestro 1ª enfierrador.</t>
  </si>
  <si>
    <t xml:space="preserve">mo090</t>
  </si>
  <si>
    <t xml:space="preserve">h</t>
  </si>
  <si>
    <t xml:space="preserve">Ayudante enfierrador.</t>
  </si>
  <si>
    <t xml:space="preserve">mo113</t>
  </si>
  <si>
    <t xml:space="preserve">h</t>
  </si>
  <si>
    <t xml:space="preserve">Jornal construcción.</t>
  </si>
  <si>
    <t xml:space="preserve">mo112</t>
  </si>
  <si>
    <t xml:space="preserve">h</t>
  </si>
  <si>
    <t xml:space="preserve">Jornal especializado de construcción.</t>
  </si>
  <si>
    <t xml:space="preserve">mo045</t>
  </si>
  <si>
    <t xml:space="preserve">h</t>
  </si>
  <si>
    <t xml:space="preserve">Maestro 1ª concretero.</t>
  </si>
  <si>
    <t xml:space="preserve">mo092</t>
  </si>
  <si>
    <t xml:space="preserve">h</t>
  </si>
  <si>
    <t xml:space="preserve">Ayudante concretero.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</si>
  <si>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</si>
  <si>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</si>
  <si>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</si>
  <si>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</si>
  <si>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$ 3.224,57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</si>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</sst>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7.65" customWidth="1"/>
    <col min="5" max="5" width="68.51" customWidth="1"/>
    <col min="6" max="6" width="11.22" customWidth="1"/>
    <col min="7" max="7" width="14.79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0.044</v>
      </c>
      <c r="G10" s="12">
        <v>27884.5</v>
      </c>
      <c r="H10" s="12">
        <f ca="1">ROUND(INDIRECT(ADDRESS(ROW()+(0), COLUMN()+(-2), 1))*INDIRECT(ADDRESS(ROW()+(0), COLUMN()+(-1), 1)), 2)</f>
        <v>1226.92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0.007</v>
      </c>
      <c r="G11" s="12">
        <v>62510.3</v>
      </c>
      <c r="H11" s="12">
        <f ca="1">ROUND(INDIRECT(ADDRESS(ROW()+(0), COLUMN()+(-2), 1))*INDIRECT(ADDRESS(ROW()+(0), COLUMN()+(-1), 1)), 2)</f>
        <v>437.57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0.027</v>
      </c>
      <c r="G12" s="12">
        <v>11799</v>
      </c>
      <c r="H12" s="12">
        <f ca="1">ROUND(INDIRECT(ADDRESS(ROW()+(0), COLUMN()+(-2), 1))*INDIRECT(ADDRESS(ROW()+(0), COLUMN()+(-1), 1)), 2)</f>
        <v>318.57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0.003</v>
      </c>
      <c r="G13" s="12">
        <v>217867</v>
      </c>
      <c r="H13" s="12">
        <f ca="1">ROUND(INDIRECT(ADDRESS(ROW()+(0), COLUMN()+(-2), 1))*INDIRECT(ADDRESS(ROW()+(0), COLUMN()+(-1), 1)), 2)</f>
        <v>653.6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0.04</v>
      </c>
      <c r="G14" s="12">
        <v>5362.4</v>
      </c>
      <c r="H14" s="12">
        <f ca="1">ROUND(INDIRECT(ADDRESS(ROW()+(0), COLUMN()+(-2), 1))*INDIRECT(ADDRESS(ROW()+(0), COLUMN()+(-1), 1)), 2)</f>
        <v>214.5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0.03</v>
      </c>
      <c r="G15" s="12">
        <v>1139.9</v>
      </c>
      <c r="H15" s="12">
        <f ca="1">ROUND(INDIRECT(ADDRESS(ROW()+(0), COLUMN()+(-2), 1))*INDIRECT(ADDRESS(ROW()+(0), COLUMN()+(-1), 1)), 2)</f>
        <v>34.2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5.25</v>
      </c>
      <c r="G16" s="12">
        <v>577.88</v>
      </c>
      <c r="H16" s="12">
        <f ca="1">ROUND(INDIRECT(ADDRESS(ROW()+(0), COLUMN()+(-2), 1))*INDIRECT(ADDRESS(ROW()+(0), COLUMN()+(-1), 1)), 2)</f>
        <v>3033.87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0.165</v>
      </c>
      <c r="G17" s="12">
        <v>3059.37</v>
      </c>
      <c r="H17" s="12">
        <f ca="1">ROUND(INDIRECT(ADDRESS(ROW()+(0), COLUMN()+(-2), 1))*INDIRECT(ADDRESS(ROW()+(0), COLUMN()+(-1), 1)), 2)</f>
        <v>504.8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0.908</v>
      </c>
      <c r="G18" s="12">
        <v>3297.33</v>
      </c>
      <c r="H18" s="12">
        <f ca="1">ROUND(INDIRECT(ADDRESS(ROW()+(0), COLUMN()+(-2), 1))*INDIRECT(ADDRESS(ROW()+(0), COLUMN()+(-1), 1)), 2)</f>
        <v>2993.98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0.495</v>
      </c>
      <c r="G19" s="12">
        <v>3501.29</v>
      </c>
      <c r="H19" s="12">
        <f ca="1">ROUND(INDIRECT(ADDRESS(ROW()+(0), COLUMN()+(-2), 1))*INDIRECT(ADDRESS(ROW()+(0), COLUMN()+(-1), 1)), 2)</f>
        <v>1733.14</v>
      </c>
    </row>
    <row r="20" spans="1:8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0.083</v>
      </c>
      <c r="G20" s="12">
        <v>3807.22</v>
      </c>
      <c r="H20" s="12">
        <f ca="1">ROUND(INDIRECT(ADDRESS(ROW()+(0), COLUMN()+(-2), 1))*INDIRECT(ADDRESS(ROW()+(0), COLUMN()+(-1), 1)), 2)</f>
        <v>316</v>
      </c>
    </row>
    <row r="21" spans="1:8" ht="13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0.8</v>
      </c>
      <c r="G21" s="12">
        <v>59.49</v>
      </c>
      <c r="H21" s="12">
        <f ca="1">ROUND(INDIRECT(ADDRESS(ROW()+(0), COLUMN()+(-2), 1))*INDIRECT(ADDRESS(ROW()+(0), COLUMN()+(-1), 1)), 2)</f>
        <v>47.59</v>
      </c>
    </row>
    <row r="22" spans="1:8" ht="24.0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11.55</v>
      </c>
      <c r="G22" s="12">
        <v>680.54</v>
      </c>
      <c r="H22" s="12">
        <f ca="1">ROUND(INDIRECT(ADDRESS(ROW()+(0), COLUMN()+(-2), 1))*INDIRECT(ADDRESS(ROW()+(0), COLUMN()+(-1), 1)), 2)</f>
        <v>7860.24</v>
      </c>
    </row>
    <row r="23" spans="1:8" ht="13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1">
        <v>0.132</v>
      </c>
      <c r="G23" s="12">
        <v>919.27</v>
      </c>
      <c r="H23" s="12">
        <f ca="1">ROUND(INDIRECT(ADDRESS(ROW()+(0), COLUMN()+(-2), 1))*INDIRECT(ADDRESS(ROW()+(0), COLUMN()+(-1), 1)), 2)</f>
        <v>121.34</v>
      </c>
    </row>
    <row r="24" spans="1:8" ht="34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1">
        <v>1.1</v>
      </c>
      <c r="G24" s="12">
        <v>2044.35</v>
      </c>
      <c r="H24" s="12">
        <f ca="1">ROUND(INDIRECT(ADDRESS(ROW()+(0), COLUMN()+(-2), 1))*INDIRECT(ADDRESS(ROW()+(0), COLUMN()+(-1), 1)), 2)</f>
        <v>2248.79</v>
      </c>
    </row>
    <row r="25" spans="1:8" ht="13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1">
        <v>0.026</v>
      </c>
      <c r="G25" s="12">
        <v>919.27</v>
      </c>
      <c r="H25" s="12">
        <f ca="1">ROUND(INDIRECT(ADDRESS(ROW()+(0), COLUMN()+(-2), 1))*INDIRECT(ADDRESS(ROW()+(0), COLUMN()+(-1), 1)), 2)</f>
        <v>23.9</v>
      </c>
    </row>
    <row r="26" spans="1:8" ht="13.5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1">
        <v>0.068</v>
      </c>
      <c r="G26" s="12">
        <v>10769</v>
      </c>
      <c r="H26" s="12">
        <f ca="1">ROUND(INDIRECT(ADDRESS(ROW()+(0), COLUMN()+(-2), 1))*INDIRECT(ADDRESS(ROW()+(0), COLUMN()+(-1), 1)), 2)</f>
        <v>732.29</v>
      </c>
    </row>
    <row r="27" spans="1:8" ht="13.50" thickBot="1" customHeight="1">
      <c r="A27" s="1" t="s">
        <v>63</v>
      </c>
      <c r="B27" s="1"/>
      <c r="C27" s="1"/>
      <c r="D27" s="10" t="s">
        <v>64</v>
      </c>
      <c r="E27" s="1" t="s">
        <v>65</v>
      </c>
      <c r="F27" s="11">
        <v>0.117</v>
      </c>
      <c r="G27" s="12">
        <v>17608.8</v>
      </c>
      <c r="H27" s="12">
        <f ca="1">ROUND(INDIRECT(ADDRESS(ROW()+(0), COLUMN()+(-2), 1))*INDIRECT(ADDRESS(ROW()+(0), COLUMN()+(-1), 1)), 2)</f>
        <v>2060.23</v>
      </c>
    </row>
    <row r="28" spans="1:8" ht="13.50" thickBot="1" customHeight="1">
      <c r="A28" s="1" t="s">
        <v>66</v>
      </c>
      <c r="B28" s="1"/>
      <c r="C28" s="1"/>
      <c r="D28" s="10" t="s">
        <v>67</v>
      </c>
      <c r="E28" s="1" t="s">
        <v>68</v>
      </c>
      <c r="F28" s="11">
        <v>43.544</v>
      </c>
      <c r="G28" s="12">
        <v>100.14</v>
      </c>
      <c r="H28" s="12">
        <f ca="1">ROUND(INDIRECT(ADDRESS(ROW()+(0), COLUMN()+(-2), 1))*INDIRECT(ADDRESS(ROW()+(0), COLUMN()+(-1), 1)), 2)</f>
        <v>4360.5</v>
      </c>
    </row>
    <row r="29" spans="1:8" ht="24.00" thickBot="1" customHeight="1">
      <c r="A29" s="1" t="s">
        <v>69</v>
      </c>
      <c r="B29" s="1"/>
      <c r="C29" s="1"/>
      <c r="D29" s="10" t="s">
        <v>70</v>
      </c>
      <c r="E29" s="1" t="s">
        <v>71</v>
      </c>
      <c r="F29" s="13">
        <v>0.15</v>
      </c>
      <c r="G29" s="14">
        <v>986.68</v>
      </c>
      <c r="H29" s="14">
        <f ca="1">ROUND(INDIRECT(ADDRESS(ROW()+(0), COLUMN()+(-2), 1))*INDIRECT(ADDRESS(ROW()+(0), COLUMN()+(-1), 1)), 2)</f>
        <v>148</v>
      </c>
    </row>
    <row r="30" spans="1:8" ht="13.50" thickBot="1" customHeight="1">
      <c r="A30" s="15"/>
      <c r="B30" s="15"/>
      <c r="C30" s="15"/>
      <c r="D30" s="15"/>
      <c r="E30" s="15"/>
      <c r="F30" s="9" t="s">
        <v>72</v>
      </c>
      <c r="G30" s="9"/>
      <c r="H3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29070</v>
      </c>
    </row>
    <row r="31" spans="1:8" ht="13.50" thickBot="1" customHeight="1">
      <c r="A31" s="15">
        <v>2</v>
      </c>
      <c r="B31" s="15"/>
      <c r="C31" s="15"/>
      <c r="D31" s="15"/>
      <c r="E31" s="18" t="s">
        <v>73</v>
      </c>
      <c r="F31" s="18"/>
      <c r="G31" s="15"/>
      <c r="H31" s="15"/>
    </row>
    <row r="32" spans="1:8" ht="13.50" thickBot="1" customHeight="1">
      <c r="A32" s="1" t="s">
        <v>74</v>
      </c>
      <c r="B32" s="1"/>
      <c r="C32" s="1"/>
      <c r="D32" s="10" t="s">
        <v>75</v>
      </c>
      <c r="E32" s="1" t="s">
        <v>76</v>
      </c>
      <c r="F32" s="13">
        <v>0.09</v>
      </c>
      <c r="G32" s="14">
        <v>2206.2</v>
      </c>
      <c r="H32" s="14">
        <f ca="1">ROUND(INDIRECT(ADDRESS(ROW()+(0), COLUMN()+(-2), 1))*INDIRECT(ADDRESS(ROW()+(0), COLUMN()+(-1), 1)), 2)</f>
        <v>198.56</v>
      </c>
    </row>
    <row r="33" spans="1:8" ht="13.50" thickBot="1" customHeight="1">
      <c r="A33" s="15"/>
      <c r="B33" s="15"/>
      <c r="C33" s="15"/>
      <c r="D33" s="15"/>
      <c r="E33" s="15"/>
      <c r="F33" s="9" t="s">
        <v>77</v>
      </c>
      <c r="G33" s="9"/>
      <c r="H33" s="17">
        <f ca="1">ROUND(SUM(INDIRECT(ADDRESS(ROW()+(-1), COLUMN()+(0), 1))), 2)</f>
        <v>198.56</v>
      </c>
    </row>
    <row r="34" spans="1:8" ht="13.50" thickBot="1" customHeight="1">
      <c r="A34" s="15">
        <v>3</v>
      </c>
      <c r="B34" s="15"/>
      <c r="C34" s="15"/>
      <c r="D34" s="15"/>
      <c r="E34" s="18" t="s">
        <v>78</v>
      </c>
      <c r="F34" s="18"/>
      <c r="G34" s="15"/>
      <c r="H34" s="15"/>
    </row>
    <row r="35" spans="1:8" ht="13.50" thickBot="1" customHeight="1">
      <c r="A35" s="1" t="s">
        <v>79</v>
      </c>
      <c r="B35" s="1"/>
      <c r="C35" s="1"/>
      <c r="D35" s="10" t="s">
        <v>80</v>
      </c>
      <c r="E35" s="1" t="s">
        <v>81</v>
      </c>
      <c r="F35" s="11">
        <v>0.643</v>
      </c>
      <c r="G35" s="12">
        <v>8665.87</v>
      </c>
      <c r="H35" s="12">
        <f ca="1">ROUND(INDIRECT(ADDRESS(ROW()+(0), COLUMN()+(-2), 1))*INDIRECT(ADDRESS(ROW()+(0), COLUMN()+(-1), 1)), 2)</f>
        <v>5572.15</v>
      </c>
    </row>
    <row r="36" spans="1:8" ht="13.50" thickBot="1" customHeight="1">
      <c r="A36" s="1" t="s">
        <v>82</v>
      </c>
      <c r="B36" s="1"/>
      <c r="C36" s="1"/>
      <c r="D36" s="10" t="s">
        <v>83</v>
      </c>
      <c r="E36" s="1" t="s">
        <v>84</v>
      </c>
      <c r="F36" s="11">
        <v>0.631</v>
      </c>
      <c r="G36" s="12">
        <v>6473.56</v>
      </c>
      <c r="H36" s="12">
        <f ca="1">ROUND(INDIRECT(ADDRESS(ROW()+(0), COLUMN()+(-2), 1))*INDIRECT(ADDRESS(ROW()+(0), COLUMN()+(-1), 1)), 2)</f>
        <v>4084.82</v>
      </c>
    </row>
    <row r="37" spans="1:8" ht="13.50" thickBot="1" customHeight="1">
      <c r="A37" s="1" t="s">
        <v>85</v>
      </c>
      <c r="B37" s="1"/>
      <c r="C37" s="1"/>
      <c r="D37" s="10" t="s">
        <v>86</v>
      </c>
      <c r="E37" s="1" t="s">
        <v>87</v>
      </c>
      <c r="F37" s="11">
        <v>0.15</v>
      </c>
      <c r="G37" s="12">
        <v>8665.87</v>
      </c>
      <c r="H37" s="12">
        <f ca="1">ROUND(INDIRECT(ADDRESS(ROW()+(0), COLUMN()+(-2), 1))*INDIRECT(ADDRESS(ROW()+(0), COLUMN()+(-1), 1)), 2)</f>
        <v>1299.88</v>
      </c>
    </row>
    <row r="38" spans="1:8" ht="13.50" thickBot="1" customHeight="1">
      <c r="A38" s="1" t="s">
        <v>88</v>
      </c>
      <c r="B38" s="1"/>
      <c r="C38" s="1"/>
      <c r="D38" s="10" t="s">
        <v>89</v>
      </c>
      <c r="E38" s="1" t="s">
        <v>90</v>
      </c>
      <c r="F38" s="11">
        <v>0.163</v>
      </c>
      <c r="G38" s="12">
        <v>6473.56</v>
      </c>
      <c r="H38" s="12">
        <f ca="1">ROUND(INDIRECT(ADDRESS(ROW()+(0), COLUMN()+(-2), 1))*INDIRECT(ADDRESS(ROW()+(0), COLUMN()+(-1), 1)), 2)</f>
        <v>1055.19</v>
      </c>
    </row>
    <row r="39" spans="1:8" ht="13.50" thickBot="1" customHeight="1">
      <c r="A39" s="1" t="s">
        <v>91</v>
      </c>
      <c r="B39" s="1"/>
      <c r="C39" s="1"/>
      <c r="D39" s="10" t="s">
        <v>92</v>
      </c>
      <c r="E39" s="1" t="s">
        <v>93</v>
      </c>
      <c r="F39" s="11">
        <v>0.171</v>
      </c>
      <c r="G39" s="12">
        <v>5997.35</v>
      </c>
      <c r="H39" s="12">
        <f ca="1">ROUND(INDIRECT(ADDRESS(ROW()+(0), COLUMN()+(-2), 1))*INDIRECT(ADDRESS(ROW()+(0), COLUMN()+(-1), 1)), 2)</f>
        <v>1025.55</v>
      </c>
    </row>
    <row r="40" spans="1:8" ht="13.50" thickBot="1" customHeight="1">
      <c r="A40" s="1" t="s">
        <v>94</v>
      </c>
      <c r="B40" s="1"/>
      <c r="C40" s="1"/>
      <c r="D40" s="10" t="s">
        <v>95</v>
      </c>
      <c r="E40" s="1" t="s">
        <v>96</v>
      </c>
      <c r="F40" s="11">
        <v>0.179</v>
      </c>
      <c r="G40" s="12">
        <v>6095.47</v>
      </c>
      <c r="H40" s="12">
        <f ca="1">ROUND(INDIRECT(ADDRESS(ROW()+(0), COLUMN()+(-2), 1))*INDIRECT(ADDRESS(ROW()+(0), COLUMN()+(-1), 1)), 2)</f>
        <v>1091.09</v>
      </c>
    </row>
    <row r="41" spans="1:8" ht="13.50" thickBot="1" customHeight="1">
      <c r="A41" s="1" t="s">
        <v>97</v>
      </c>
      <c r="B41" s="1"/>
      <c r="C41" s="1"/>
      <c r="D41" s="10" t="s">
        <v>98</v>
      </c>
      <c r="E41" s="1" t="s">
        <v>99</v>
      </c>
      <c r="F41" s="11">
        <v>0.052</v>
      </c>
      <c r="G41" s="12">
        <v>8665.87</v>
      </c>
      <c r="H41" s="12">
        <f ca="1">ROUND(INDIRECT(ADDRESS(ROW()+(0), COLUMN()+(-2), 1))*INDIRECT(ADDRESS(ROW()+(0), COLUMN()+(-1), 1)), 2)</f>
        <v>450.63</v>
      </c>
    </row>
    <row r="42" spans="1:8" ht="13.50" thickBot="1" customHeight="1">
      <c r="A42" s="1" t="s">
        <v>100</v>
      </c>
      <c r="B42" s="1"/>
      <c r="C42" s="1"/>
      <c r="D42" s="10" t="s">
        <v>101</v>
      </c>
      <c r="E42" s="1" t="s">
        <v>102</v>
      </c>
      <c r="F42" s="13">
        <v>0.203</v>
      </c>
      <c r="G42" s="14">
        <v>6473.56</v>
      </c>
      <c r="H42" s="14">
        <f ca="1">ROUND(INDIRECT(ADDRESS(ROW()+(0), COLUMN()+(-2), 1))*INDIRECT(ADDRESS(ROW()+(0), COLUMN()+(-1), 1)), 2)</f>
        <v>1314.13</v>
      </c>
    </row>
    <row r="43" spans="1:8" ht="13.50" thickBot="1" customHeight="1">
      <c r="A43" s="15"/>
      <c r="B43" s="15"/>
      <c r="C43" s="15"/>
      <c r="D43" s="15"/>
      <c r="E43" s="15"/>
      <c r="F43" s="9" t="s">
        <v>103</v>
      </c>
      <c r="G43" s="9"/>
      <c r="H4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15893.4</v>
      </c>
    </row>
    <row r="44" spans="1:8" ht="13.50" thickBot="1" customHeight="1">
      <c r="A44" s="15">
        <v>4</v>
      </c>
      <c r="B44" s="15"/>
      <c r="C44" s="15"/>
      <c r="D44" s="15"/>
      <c r="E44" s="18" t="s">
        <v>104</v>
      </c>
      <c r="F44" s="18"/>
      <c r="G44" s="15"/>
      <c r="H44" s="15"/>
    </row>
    <row r="45" spans="1:8" ht="13.50" thickBot="1" customHeight="1">
      <c r="A45" s="19"/>
      <c r="B45" s="19"/>
      <c r="C45" s="19"/>
      <c r="D45" s="20" t="s">
        <v>105</v>
      </c>
      <c r="E45" s="19" t="s">
        <v>106</v>
      </c>
      <c r="F45" s="13">
        <v>2</v>
      </c>
      <c r="G45" s="14">
        <f ca="1">ROUND(SUM(INDIRECT(ADDRESS(ROW()+(-2), COLUMN()+(1), 1)),INDIRECT(ADDRESS(ROW()+(-12), COLUMN()+(1), 1)),INDIRECT(ADDRESS(ROW()+(-15), COLUMN()+(1), 1))), 2)</f>
        <v>45162</v>
      </c>
      <c r="H45" s="14">
        <f ca="1">ROUND(INDIRECT(ADDRESS(ROW()+(0), COLUMN()+(-2), 1))*INDIRECT(ADDRESS(ROW()+(0), COLUMN()+(-1), 1))/100, 2)</f>
        <v>903.24</v>
      </c>
    </row>
    <row r="46" spans="1:8" ht="13.50" thickBot="1" customHeight="1">
      <c r="A46" s="21" t="s">
        <v>107</v>
      </c>
      <c r="B46" s="21"/>
      <c r="C46" s="21"/>
      <c r="D46" s="22"/>
      <c r="E46" s="23"/>
      <c r="F46" s="24" t="s">
        <v>108</v>
      </c>
      <c r="G46" s="25"/>
      <c r="H46" s="26">
        <f ca="1">ROUND(SUM(INDIRECT(ADDRESS(ROW()+(-1), COLUMN()+(0), 1)),INDIRECT(ADDRESS(ROW()+(-3), COLUMN()+(0), 1)),INDIRECT(ADDRESS(ROW()+(-13), COLUMN()+(0), 1)),INDIRECT(ADDRESS(ROW()+(-16), COLUMN()+(0), 1))), 2)</f>
        <v>46065.3</v>
      </c>
    </row>
  </sheetData>
  <mergeCells count="5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F30:G30"/>
    <mergeCell ref="A31:C31"/>
    <mergeCell ref="E31:F31"/>
    <mergeCell ref="A32:C32"/>
    <mergeCell ref="A33:C33"/>
    <mergeCell ref="F33:G33"/>
    <mergeCell ref="A34:C34"/>
    <mergeCell ref="E34:F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F43:G43"/>
    <mergeCell ref="A44:C44"/>
    <mergeCell ref="E44:F44"/>
    <mergeCell ref="A45:C45"/>
    <mergeCell ref="A46:E46"/>
    <mergeCell ref="F46:G46"/>
  </mergeCells>
  <pageMargins left="0.147638" right="0.147638" top="0.206693" bottom="0.206693" header="0.0" footer="0.0"/>
  <pageSetup paperSize="9" orientation="portrait"/>
  <rowBreaks count="0" manualBreakCount="0">
    </rowBreaks>
</worksheet>
</file>