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<sst xmlns="http://schemas.openxmlformats.org/spreadsheetml/2006/main" count="82" uniqueCount="82">
  <si>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</si>
  <si>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EHN010</t>
  </si>
  <si>
    <t xml:space="preserve">m³</t>
  </si>
  <si>
    <t xml:space="preserve">Núcleo o pantalla de hormigón.</t>
  </si>
  <si>
    <r>
      <rPr>
        <sz val="8.25"/>
        <color rgb="FF000000"/>
        <rFont val="Arial"/>
        <family val="2"/>
      </rPr>
      <t xml:space="preserve">Pantalla de hormigón armado, colocación de moldaje a dos caras, de hasta 3 m de altura, de 30 cm de espesor medio, realizada con hormigón H20 (20) 20/6, no expuesto a ciclos hielo-deshielo, exposición a sulfatos despreciable, sin requerimiento de permeabilidad, no expuesto a ambientes salinos, docilidad blanda, preparado en obra, con cemento grado normal, y vaciado con medios manuales, y acero A63-42H, con una cuantía aproximada de 50 kg/m³, ejecutado en condiciones complejas. Instalación y retiro de sistema de moldaje con acabado para revestir, realizado con paneles metálicos modulares, amortizables en 150 usos. Incluso alambre de atar, separadores, pasamuros para paso de los tensores, elementos de sustentación, fijación y apuntalamiento necesarios para la estabilidad del moldaje y líquido desmoldante MasterFinish RL 294 "MBCC de Sika", para evitar la adherencia del hormigón al moldaje. El precio incluye el corte, doblado y armado del acero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</si>
  <si>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</si>
  <si>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</si>
  <si>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</si>
  <si>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</si>
  <si>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</si>
  <si>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</si>
  <si>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</si>
  <si>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mt08eme070c</t>
  </si>
  <si>
    <t xml:space="preserve">m²</t>
  </si>
  <si>
    <t xml:space="preserve">Paneles metálicos modulares, para conformar moldajes pantallas de hormigón de hasta 3 m de altura.</t>
  </si>
  <si>
    <t xml:space="preserve">mt08eme075P</t>
  </si>
  <si>
    <t xml:space="preserve">Ud</t>
  </si>
  <si>
    <t xml:space="preserve">Estructura soporte de sistema de moldaje vertical, para pantallas de hormigón a dos caras, de hasta 3 m de altura, formada por tornapuntas metálicos para estabilización y aplomado de la superficie del moldaje.</t>
  </si>
  <si>
    <t xml:space="preserve">mt08dba010g</t>
  </si>
  <si>
    <t xml:space="preserve">l</t>
  </si>
  <si>
    <t xml:space="preserve">Agente desmoldeante, a base de aceites especiales, emulsionable en agua MasterFinish RL 294 "MBCC de Sika", para moldajes metálicos, fenólicos o de madera.</t>
  </si>
  <si>
    <t xml:space="preserve">mt08var204</t>
  </si>
  <si>
    <t xml:space="preserve">Ud</t>
  </si>
  <si>
    <t xml:space="preserve">Pasamuros de PVC para paso de los tensores del moldaje, de varios diámetros y longitudes.</t>
  </si>
  <si>
    <t xml:space="preserve">mt07aco020d</t>
  </si>
  <si>
    <t xml:space="preserve">Ud</t>
  </si>
  <si>
    <t xml:space="preserve">Separador homologado para muros.</t>
  </si>
  <si>
    <t xml:space="preserve">mt07aco100a</t>
  </si>
  <si>
    <t xml:space="preserve">kg</t>
  </si>
  <si>
    <t xml:space="preserve">Acero en barras con resaltes, A63-42H, de varios diámetros, según NCh204.Of77.</t>
  </si>
  <si>
    <t xml:space="preserve">mt08var050</t>
  </si>
  <si>
    <t xml:space="preserve">kg</t>
  </si>
  <si>
    <t xml:space="preserve">Alambre galvanizado para atar, de 1,30 mm de diámetro.</t>
  </si>
  <si>
    <t xml:space="preserve">mt08aaa010a</t>
  </si>
  <si>
    <t xml:space="preserve">m³</t>
  </si>
  <si>
    <t xml:space="preserve">Agua.</t>
  </si>
  <si>
    <t xml:space="preserve">mt01arg000e</t>
  </si>
  <si>
    <t xml:space="preserve">m³</t>
  </si>
  <si>
    <t xml:space="preserve">Arena cribada.</t>
  </si>
  <si>
    <t xml:space="preserve">mt01arg001em</t>
  </si>
  <si>
    <t xml:space="preserve">m³</t>
  </si>
  <si>
    <t xml:space="preserve">Árido grueso homogeneizado, de tamaño máximo 20 mm.</t>
  </si>
  <si>
    <t xml:space="preserve">mt08cem000e</t>
  </si>
  <si>
    <t xml:space="preserve">kg</t>
  </si>
  <si>
    <t xml:space="preserve">Cemento gris en sacos.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</si>
  <si>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</si>
  <si>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</si>
  <si>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</si>
  <si>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</si>
  <si>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</si>
  <si>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</si>
  <si>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</si>
  <si>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mo044</t>
  </si>
  <si>
    <t xml:space="preserve">h</t>
  </si>
  <si>
    <t xml:space="preserve">Maestro 1ª carpintero de obra gruesa.</t>
  </si>
  <si>
    <t xml:space="preserve">mo091</t>
  </si>
  <si>
    <t xml:space="preserve">h</t>
  </si>
  <si>
    <t xml:space="preserve">Ayudante carpintero de obra gruesa.</t>
  </si>
  <si>
    <t xml:space="preserve">mo043</t>
  </si>
  <si>
    <t xml:space="preserve">h</t>
  </si>
  <si>
    <t xml:space="preserve">Maestro 1ª enfierrador.</t>
  </si>
  <si>
    <t xml:space="preserve">mo090</t>
  </si>
  <si>
    <t xml:space="preserve">h</t>
  </si>
  <si>
    <t xml:space="preserve">Ayudante enfierrador.</t>
  </si>
  <si>
    <t xml:space="preserve">mo113</t>
  </si>
  <si>
    <t xml:space="preserve">h</t>
  </si>
  <si>
    <t xml:space="preserve">Jornal construcción.</t>
  </si>
  <si>
    <t xml:space="preserve">mo112</t>
  </si>
  <si>
    <t xml:space="preserve">h</t>
  </si>
  <si>
    <t xml:space="preserve">Jornal especializado de construcción.</t>
  </si>
  <si>
    <t xml:space="preserve">mo045</t>
  </si>
  <si>
    <t xml:space="preserve">h</t>
  </si>
  <si>
    <t xml:space="preserve">Maestro 1ª concretero.</t>
  </si>
  <si>
    <t xml:space="preserve">mo092</t>
  </si>
  <si>
    <t xml:space="preserve">h</t>
  </si>
  <si>
    <t xml:space="preserve">Ayudante concretero.</t>
  </si>
  <si>
    <t xml:space="preserve">Subtotal mano de obra:</t>
  </si>
  <si>
    <t xml:space="preserve">Herramientas</t>
  </si>
  <si>
    <t xml:space="preserve">%</t>
  </si>
  <si>
    <t xml:space="preserve">Herramientas</t>
  </si>
  <si>
    <t xml:space="preserve">Coste de mantenimiento decenal: $ 6.921,47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</si>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</sst>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68.8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0.044</v>
      </c>
      <c r="G10" s="12">
        <v>122569</v>
      </c>
      <c r="H10" s="12">
        <f ca="1">ROUND(INDIRECT(ADDRESS(ROW()+(0), COLUMN()+(-2), 1))*INDIRECT(ADDRESS(ROW()+(0), COLUMN()+(-1), 1)), 2)</f>
        <v>5393.05</v>
      </c>
    </row>
    <row r="11" spans="1:8" ht="34.50" thickBot="1" customHeight="1">
      <c r="A11" s="1" t="s">
        <v>15</v>
      </c>
      <c r="B11" s="1"/>
      <c r="C11" s="10" t="s">
        <v>16</v>
      </c>
      <c r="D11" s="10"/>
      <c r="E11" s="1" t="s">
        <v>17</v>
      </c>
      <c r="F11" s="11">
        <v>0.044</v>
      </c>
      <c r="G11" s="12">
        <v>168533</v>
      </c>
      <c r="H11" s="12">
        <f ca="1">ROUND(INDIRECT(ADDRESS(ROW()+(0), COLUMN()+(-2), 1))*INDIRECT(ADDRESS(ROW()+(0), COLUMN()+(-1), 1)), 2)</f>
        <v>7415.44</v>
      </c>
    </row>
    <row r="12" spans="1:8" ht="34.50" thickBot="1" customHeight="1">
      <c r="A12" s="1" t="s">
        <v>18</v>
      </c>
      <c r="B12" s="1"/>
      <c r="C12" s="10" t="s">
        <v>19</v>
      </c>
      <c r="D12" s="10"/>
      <c r="E12" s="1" t="s">
        <v>20</v>
      </c>
      <c r="F12" s="11">
        <v>0.2</v>
      </c>
      <c r="G12" s="12">
        <v>1139.9</v>
      </c>
      <c r="H12" s="12">
        <f ca="1">ROUND(INDIRECT(ADDRESS(ROW()+(0), COLUMN()+(-2), 1))*INDIRECT(ADDRESS(ROW()+(0), COLUMN()+(-1), 1)), 2)</f>
        <v>227.98</v>
      </c>
    </row>
    <row r="13" spans="1:8" ht="24.00" thickBot="1" customHeight="1">
      <c r="A13" s="1" t="s">
        <v>21</v>
      </c>
      <c r="B13" s="1"/>
      <c r="C13" s="10" t="s">
        <v>22</v>
      </c>
      <c r="D13" s="10"/>
      <c r="E13" s="1" t="s">
        <v>23</v>
      </c>
      <c r="F13" s="11">
        <v>0.667</v>
      </c>
      <c r="G13" s="12">
        <v>827.35</v>
      </c>
      <c r="H13" s="12">
        <f ca="1">ROUND(INDIRECT(ADDRESS(ROW()+(0), COLUMN()+(-2), 1))*INDIRECT(ADDRESS(ROW()+(0), COLUMN()+(-1), 1)), 2)</f>
        <v>551.84</v>
      </c>
    </row>
    <row r="14" spans="1:8" ht="13.50" thickBot="1" customHeight="1">
      <c r="A14" s="1" t="s">
        <v>24</v>
      </c>
      <c r="B14" s="1"/>
      <c r="C14" s="10" t="s">
        <v>25</v>
      </c>
      <c r="D14" s="10"/>
      <c r="E14" s="1" t="s">
        <v>26</v>
      </c>
      <c r="F14" s="11">
        <v>8</v>
      </c>
      <c r="G14" s="12">
        <v>42.49</v>
      </c>
      <c r="H14" s="12">
        <f ca="1">ROUND(INDIRECT(ADDRESS(ROW()+(0), COLUMN()+(-2), 1))*INDIRECT(ADDRESS(ROW()+(0), COLUMN()+(-1), 1)), 2)</f>
        <v>339.92</v>
      </c>
    </row>
    <row r="15" spans="1:8" ht="24.00" thickBot="1" customHeight="1">
      <c r="A15" s="1" t="s">
        <v>27</v>
      </c>
      <c r="B15" s="1"/>
      <c r="C15" s="10" t="s">
        <v>28</v>
      </c>
      <c r="D15" s="10"/>
      <c r="E15" s="1" t="s">
        <v>29</v>
      </c>
      <c r="F15" s="11">
        <v>51</v>
      </c>
      <c r="G15" s="12">
        <v>680.54</v>
      </c>
      <c r="H15" s="12">
        <f ca="1">ROUND(INDIRECT(ADDRESS(ROW()+(0), COLUMN()+(-2), 1))*INDIRECT(ADDRESS(ROW()+(0), COLUMN()+(-1), 1)), 2)</f>
        <v>34707.5</v>
      </c>
    </row>
    <row r="16" spans="1:8" ht="13.50" thickBot="1" customHeight="1">
      <c r="A16" s="1" t="s">
        <v>30</v>
      </c>
      <c r="B16" s="1"/>
      <c r="C16" s="10" t="s">
        <v>31</v>
      </c>
      <c r="D16" s="10"/>
      <c r="E16" s="1" t="s">
        <v>32</v>
      </c>
      <c r="F16" s="11">
        <v>0.6</v>
      </c>
      <c r="G16" s="12">
        <v>919.27</v>
      </c>
      <c r="H16" s="12">
        <f ca="1">ROUND(INDIRECT(ADDRESS(ROW()+(0), COLUMN()+(-2), 1))*INDIRECT(ADDRESS(ROW()+(0), COLUMN()+(-1), 1)), 2)</f>
        <v>551.56</v>
      </c>
    </row>
    <row r="17" spans="1:8" ht="13.50" thickBot="1" customHeight="1">
      <c r="A17" s="1" t="s">
        <v>33</v>
      </c>
      <c r="B17" s="1"/>
      <c r="C17" s="10" t="s">
        <v>34</v>
      </c>
      <c r="D17" s="10"/>
      <c r="E17" s="1" t="s">
        <v>35</v>
      </c>
      <c r="F17" s="11">
        <v>0.179</v>
      </c>
      <c r="G17" s="12">
        <v>919.27</v>
      </c>
      <c r="H17" s="12">
        <f ca="1">ROUND(INDIRECT(ADDRESS(ROW()+(0), COLUMN()+(-2), 1))*INDIRECT(ADDRESS(ROW()+(0), COLUMN()+(-1), 1)), 2)</f>
        <v>164.55</v>
      </c>
    </row>
    <row r="18" spans="1:8" ht="13.50" thickBot="1" customHeight="1">
      <c r="A18" s="1" t="s">
        <v>36</v>
      </c>
      <c r="B18" s="1"/>
      <c r="C18" s="10" t="s">
        <v>37</v>
      </c>
      <c r="D18" s="10"/>
      <c r="E18" s="1" t="s">
        <v>38</v>
      </c>
      <c r="F18" s="11">
        <v>0.476</v>
      </c>
      <c r="G18" s="12">
        <v>10769</v>
      </c>
      <c r="H18" s="12">
        <f ca="1">ROUND(INDIRECT(ADDRESS(ROW()+(0), COLUMN()+(-2), 1))*INDIRECT(ADDRESS(ROW()+(0), COLUMN()+(-1), 1)), 2)</f>
        <v>5126.05</v>
      </c>
    </row>
    <row r="19" spans="1:8" ht="13.50" thickBot="1" customHeight="1">
      <c r="A19" s="1" t="s">
        <v>39</v>
      </c>
      <c r="B19" s="1"/>
      <c r="C19" s="10" t="s">
        <v>40</v>
      </c>
      <c r="D19" s="10"/>
      <c r="E19" s="1" t="s">
        <v>41</v>
      </c>
      <c r="F19" s="11">
        <v>0.82</v>
      </c>
      <c r="G19" s="12">
        <v>17608.8</v>
      </c>
      <c r="H19" s="12">
        <f ca="1">ROUND(INDIRECT(ADDRESS(ROW()+(0), COLUMN()+(-2), 1))*INDIRECT(ADDRESS(ROW()+(0), COLUMN()+(-1), 1)), 2)</f>
        <v>14439.2</v>
      </c>
    </row>
    <row r="20" spans="1:8" ht="13.50" thickBot="1" customHeight="1">
      <c r="A20" s="1" t="s">
        <v>42</v>
      </c>
      <c r="B20" s="1"/>
      <c r="C20" s="10" t="s">
        <v>43</v>
      </c>
      <c r="D20" s="10"/>
      <c r="E20" s="1" t="s">
        <v>44</v>
      </c>
      <c r="F20" s="13">
        <v>304.5</v>
      </c>
      <c r="G20" s="14">
        <v>100.14</v>
      </c>
      <c r="H20" s="14">
        <f ca="1">ROUND(INDIRECT(ADDRESS(ROW()+(0), COLUMN()+(-2), 1))*INDIRECT(ADDRESS(ROW()+(0), COLUMN()+(-1), 1)), 2)</f>
        <v>30492.6</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99409.8</v>
      </c>
    </row>
    <row r="22" spans="1:8" ht="13.50" thickBot="1" customHeight="1">
      <c r="A22" s="15">
        <v>2</v>
      </c>
      <c r="B22" s="15"/>
      <c r="C22" s="15"/>
      <c r="D22" s="15"/>
      <c r="E22" s="18" t="s">
        <v>46</v>
      </c>
      <c r="F22" s="18"/>
      <c r="G22" s="15"/>
      <c r="H22" s="15"/>
    </row>
    <row r="23" spans="1:8" ht="13.50" thickBot="1" customHeight="1">
      <c r="A23" s="1" t="s">
        <v>47</v>
      </c>
      <c r="B23" s="1"/>
      <c r="C23" s="10" t="s">
        <v>48</v>
      </c>
      <c r="D23" s="10"/>
      <c r="E23" s="1" t="s">
        <v>49</v>
      </c>
      <c r="F23" s="13">
        <v>0.63</v>
      </c>
      <c r="G23" s="14">
        <v>2206.2</v>
      </c>
      <c r="H23" s="14">
        <f ca="1">ROUND(INDIRECT(ADDRESS(ROW()+(0), COLUMN()+(-2), 1))*INDIRECT(ADDRESS(ROW()+(0), COLUMN()+(-1), 1)), 2)</f>
        <v>1389.91</v>
      </c>
    </row>
    <row r="24" spans="1:8" ht="13.50" thickBot="1" customHeight="1">
      <c r="A24" s="15"/>
      <c r="B24" s="15"/>
      <c r="C24" s="15"/>
      <c r="D24" s="15"/>
      <c r="E24" s="15"/>
      <c r="F24" s="9" t="s">
        <v>50</v>
      </c>
      <c r="G24" s="9"/>
      <c r="H24" s="17">
        <f ca="1">ROUND(SUM(INDIRECT(ADDRESS(ROW()+(-1), COLUMN()+(0), 1))), 2)</f>
        <v>1389.91</v>
      </c>
    </row>
    <row r="25" spans="1:8" ht="13.50" thickBot="1" customHeight="1">
      <c r="A25" s="15">
        <v>3</v>
      </c>
      <c r="B25" s="15"/>
      <c r="C25" s="15"/>
      <c r="D25" s="15"/>
      <c r="E25" s="18" t="s">
        <v>51</v>
      </c>
      <c r="F25" s="18"/>
      <c r="G25" s="15"/>
      <c r="H25" s="15"/>
    </row>
    <row r="26" spans="1:8" ht="13.50" thickBot="1" customHeight="1">
      <c r="A26" s="1" t="s">
        <v>52</v>
      </c>
      <c r="B26" s="1"/>
      <c r="C26" s="10" t="s">
        <v>53</v>
      </c>
      <c r="D26" s="10"/>
      <c r="E26" s="1" t="s">
        <v>54</v>
      </c>
      <c r="F26" s="11">
        <v>2.292</v>
      </c>
      <c r="G26" s="12">
        <v>8665.87</v>
      </c>
      <c r="H26" s="12">
        <f ca="1">ROUND(INDIRECT(ADDRESS(ROW()+(0), COLUMN()+(-2), 1))*INDIRECT(ADDRESS(ROW()+(0), COLUMN()+(-1), 1)), 2)</f>
        <v>19862.2</v>
      </c>
    </row>
    <row r="27" spans="1:8" ht="13.50" thickBot="1" customHeight="1">
      <c r="A27" s="1" t="s">
        <v>55</v>
      </c>
      <c r="B27" s="1"/>
      <c r="C27" s="10" t="s">
        <v>56</v>
      </c>
      <c r="D27" s="10"/>
      <c r="E27" s="1" t="s">
        <v>57</v>
      </c>
      <c r="F27" s="11">
        <v>2.501</v>
      </c>
      <c r="G27" s="12">
        <v>6473.56</v>
      </c>
      <c r="H27" s="12">
        <f ca="1">ROUND(INDIRECT(ADDRESS(ROW()+(0), COLUMN()+(-2), 1))*INDIRECT(ADDRESS(ROW()+(0), COLUMN()+(-1), 1)), 2)</f>
        <v>16190.4</v>
      </c>
    </row>
    <row r="28" spans="1:8" ht="13.50" thickBot="1" customHeight="1">
      <c r="A28" s="1" t="s">
        <v>58</v>
      </c>
      <c r="B28" s="1"/>
      <c r="C28" s="10" t="s">
        <v>59</v>
      </c>
      <c r="D28" s="10"/>
      <c r="E28" s="1" t="s">
        <v>60</v>
      </c>
      <c r="F28" s="11">
        <v>0.455</v>
      </c>
      <c r="G28" s="12">
        <v>8665.87</v>
      </c>
      <c r="H28" s="12">
        <f ca="1">ROUND(INDIRECT(ADDRESS(ROW()+(0), COLUMN()+(-2), 1))*INDIRECT(ADDRESS(ROW()+(0), COLUMN()+(-1), 1)), 2)</f>
        <v>3942.97</v>
      </c>
    </row>
    <row r="29" spans="1:8" ht="13.50" thickBot="1" customHeight="1">
      <c r="A29" s="1" t="s">
        <v>61</v>
      </c>
      <c r="B29" s="1"/>
      <c r="C29" s="10" t="s">
        <v>62</v>
      </c>
      <c r="D29" s="10"/>
      <c r="E29" s="1" t="s">
        <v>63</v>
      </c>
      <c r="F29" s="11">
        <v>0.591</v>
      </c>
      <c r="G29" s="12">
        <v>6473.56</v>
      </c>
      <c r="H29" s="12">
        <f ca="1">ROUND(INDIRECT(ADDRESS(ROW()+(0), COLUMN()+(-2), 1))*INDIRECT(ADDRESS(ROW()+(0), COLUMN()+(-1), 1)), 2)</f>
        <v>3825.87</v>
      </c>
    </row>
    <row r="30" spans="1:8" ht="13.50" thickBot="1" customHeight="1">
      <c r="A30" s="1" t="s">
        <v>64</v>
      </c>
      <c r="B30" s="1"/>
      <c r="C30" s="10" t="s">
        <v>65</v>
      </c>
      <c r="D30" s="10"/>
      <c r="E30" s="1" t="s">
        <v>66</v>
      </c>
      <c r="F30" s="11">
        <v>1.194</v>
      </c>
      <c r="G30" s="12">
        <v>5997.35</v>
      </c>
      <c r="H30" s="12">
        <f ca="1">ROUND(INDIRECT(ADDRESS(ROW()+(0), COLUMN()+(-2), 1))*INDIRECT(ADDRESS(ROW()+(0), COLUMN()+(-1), 1)), 2)</f>
        <v>7160.84</v>
      </c>
    </row>
    <row r="31" spans="1:8" ht="13.50" thickBot="1" customHeight="1">
      <c r="A31" s="1" t="s">
        <v>67</v>
      </c>
      <c r="B31" s="1"/>
      <c r="C31" s="10" t="s">
        <v>68</v>
      </c>
      <c r="D31" s="10"/>
      <c r="E31" s="1" t="s">
        <v>69</v>
      </c>
      <c r="F31" s="11">
        <v>1.25</v>
      </c>
      <c r="G31" s="12">
        <v>6095.47</v>
      </c>
      <c r="H31" s="12">
        <f ca="1">ROUND(INDIRECT(ADDRESS(ROW()+(0), COLUMN()+(-2), 1))*INDIRECT(ADDRESS(ROW()+(0), COLUMN()+(-1), 1)), 2)</f>
        <v>7619.34</v>
      </c>
    </row>
    <row r="32" spans="1:8" ht="13.50" thickBot="1" customHeight="1">
      <c r="A32" s="1" t="s">
        <v>70</v>
      </c>
      <c r="B32" s="1"/>
      <c r="C32" s="10" t="s">
        <v>71</v>
      </c>
      <c r="D32" s="10"/>
      <c r="E32" s="1" t="s">
        <v>72</v>
      </c>
      <c r="F32" s="11">
        <v>0.29</v>
      </c>
      <c r="G32" s="12">
        <v>8665.87</v>
      </c>
      <c r="H32" s="12">
        <f ca="1">ROUND(INDIRECT(ADDRESS(ROW()+(0), COLUMN()+(-2), 1))*INDIRECT(ADDRESS(ROW()+(0), COLUMN()+(-1), 1)), 2)</f>
        <v>2513.1</v>
      </c>
    </row>
    <row r="33" spans="1:8" ht="13.50" thickBot="1" customHeight="1">
      <c r="A33" s="1" t="s">
        <v>73</v>
      </c>
      <c r="B33" s="1"/>
      <c r="C33" s="10" t="s">
        <v>74</v>
      </c>
      <c r="D33" s="10"/>
      <c r="E33" s="1" t="s">
        <v>75</v>
      </c>
      <c r="F33" s="13">
        <v>1.194</v>
      </c>
      <c r="G33" s="14">
        <v>6473.56</v>
      </c>
      <c r="H33" s="14">
        <f ca="1">ROUND(INDIRECT(ADDRESS(ROW()+(0), COLUMN()+(-2), 1))*INDIRECT(ADDRESS(ROW()+(0), COLUMN()+(-1), 1)), 2)</f>
        <v>7729.43</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1)),INDIRECT(ADDRESS(ROW()+(-7), COLUMN()+(0), 1)),INDIRECT(ADDRESS(ROW()+(-8), COLUMN()+(0), 1))), 2)</f>
        <v>68844.1</v>
      </c>
    </row>
    <row r="35" spans="1:8" ht="13.50" thickBot="1" customHeight="1">
      <c r="A35" s="15">
        <v>4</v>
      </c>
      <c r="B35" s="15"/>
      <c r="C35" s="15"/>
      <c r="D35" s="15"/>
      <c r="E35" s="18" t="s">
        <v>77</v>
      </c>
      <c r="F35" s="18"/>
      <c r="G35" s="15"/>
      <c r="H35" s="15"/>
    </row>
    <row r="36" spans="1:8" ht="13.50" thickBot="1" customHeight="1">
      <c r="A36" s="19"/>
      <c r="B36" s="19"/>
      <c r="C36" s="20" t="s">
        <v>78</v>
      </c>
      <c r="D36" s="20"/>
      <c r="E36" s="19" t="s">
        <v>79</v>
      </c>
      <c r="F36" s="13">
        <v>2</v>
      </c>
      <c r="G36" s="14">
        <f ca="1">ROUND(SUM(INDIRECT(ADDRESS(ROW()+(-2), COLUMN()+(1), 1)),INDIRECT(ADDRESS(ROW()+(-12), COLUMN()+(1), 1)),INDIRECT(ADDRESS(ROW()+(-15), COLUMN()+(1), 1))), 2)</f>
        <v>169644</v>
      </c>
      <c r="H36" s="14">
        <f ca="1">ROUND(INDIRECT(ADDRESS(ROW()+(0), COLUMN()+(-2), 1))*INDIRECT(ADDRESS(ROW()+(0), COLUMN()+(-1), 1))/100, 2)</f>
        <v>3392.88</v>
      </c>
    </row>
    <row r="37" spans="1:8" ht="13.50" thickBot="1" customHeight="1">
      <c r="A37" s="21" t="s">
        <v>80</v>
      </c>
      <c r="B37" s="21"/>
      <c r="C37" s="22"/>
      <c r="D37" s="22"/>
      <c r="E37" s="23"/>
      <c r="F37" s="24" t="s">
        <v>81</v>
      </c>
      <c r="G37" s="25"/>
      <c r="H37" s="26">
        <f ca="1">ROUND(SUM(INDIRECT(ADDRESS(ROW()+(-1), COLUMN()+(0), 1)),INDIRECT(ADDRESS(ROW()+(-3), COLUMN()+(0), 1)),INDIRECT(ADDRESS(ROW()+(-13), COLUMN()+(0), 1)),INDIRECT(ADDRESS(ROW()+(-16), COLUMN()+(0), 1))), 2)</f>
        <v>173037</v>
      </c>
    </row>
  </sheetData>
  <mergeCells count="7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 ref="A25:B25"/>
    <mergeCell ref="C25:D25"/>
    <mergeCell ref="E25:F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