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<sst xmlns="http://schemas.openxmlformats.org/spreadsheetml/2006/main" count="59" uniqueCount="59">
  <si>
    <t xml:space="preserve"/>
  </si>
  <si>
    <t xml:space="preserve">RRY016</t>
  </si>
  <si>
    <t xml:space="preserve">m²</t>
  </si>
  <si>
    <t xml:space="preserve">Trasdosado autosoportante de placas de yeso laminado, antirradiaciones. Sistema "KNAUF".</t>
  </si>
  <si>
    <r>
      <rPr>
        <sz val="8.25"/>
        <color rgb="FF000000"/>
        <rFont val="Arial"/>
        <family val="2"/>
      </rPr>
      <t xml:space="preserve">Trasdosado autosoportante arriostrado, sistema K151.es "KNAUF", de 39,5 mm de espesor total, con nivel de calidad del acabado Q2, formado por placa de yeso laminado tipo antirradiaciones RX de 12,5 mm de espesor, atornillada directamente a una estructura autosoportante de acero galvanizado, con cinta de plomo autoadhesiva, formada por perfiles horizontales de 30x30, sólidamente fijados al suelo y al techo y maestras verticales de 60x27 mm y 0,6 mm de espesor con una modulación de 625 mm, fijadas al paramento vertical. Incluso banda desolidarizadora; fijaciones para el anclaje de los perfiles metálicos; tornillería para la fijación de las placas; cinta de papel con refuerzo metálico "KNAUF" y pasta de juntas Uniflott GLS "KNAUF". El precio incluye la resolución de encuentros y puntos singulares, pero no incluye el aislamiento a colocar entre las placas y el paramento.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</si>
  <si>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</si>
  <si>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</si>
  <si>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</si>
  <si>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</si>
  <si>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</si>
  <si>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</si>
  <si>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</si>
  <si>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mt12pfk012a</t>
  </si>
  <si>
    <t xml:space="preserve">m</t>
  </si>
  <si>
    <t xml:space="preserve">Perfil U 30/30 de lámina de acero galvanizado, "KNAUF", espesor 0,55 mm.</t>
  </si>
  <si>
    <t xml:space="preserve">mt12pfk011a</t>
  </si>
  <si>
    <t xml:space="preserve">m</t>
  </si>
  <si>
    <t xml:space="preserve">Maestra 60/27 "KNAUF", de lámina de acero galvanizado.</t>
  </si>
  <si>
    <t xml:space="preserve">mt12ark020a</t>
  </si>
  <si>
    <t xml:space="preserve">m</t>
  </si>
  <si>
    <t xml:space="preserve">Cinta de plomo autoadhesiva antirradiaciones RX "KNAUF", de 50 mm de anchura y 1 mm de espesor.</t>
  </si>
  <si>
    <t xml:space="preserve">mt12ark010a</t>
  </si>
  <si>
    <t xml:space="preserve">m²</t>
  </si>
  <si>
    <t xml:space="preserve">Placa antirradiaciones RX 12,5+0,5 mm "KNAUF" formada por una placa de yeso laminado DF / - 625 / 2600 / 12,5, cortafuego, revestida por una de sus caras con una lámina de cartón y otra de plomo de 0,5 mm; Euroclase A2-s1, d0 de reacción al fuego.</t>
  </si>
  <si>
    <t xml:space="preserve">mt12ptk010ba</t>
  </si>
  <si>
    <t xml:space="preserve">Ud</t>
  </si>
  <si>
    <t xml:space="preserve">Tornillo LB "KNAUF" 3,5x9,5.</t>
  </si>
  <si>
    <t xml:space="preserve">mt12pek020ta</t>
  </si>
  <si>
    <t xml:space="preserve">Ud</t>
  </si>
  <si>
    <t xml:space="preserve">Anclaje directo de 125 mm, para maestra 60/27, "KNAUF".</t>
  </si>
  <si>
    <t xml:space="preserve">mt12ptk010cc</t>
  </si>
  <si>
    <t xml:space="preserve">Ud</t>
  </si>
  <si>
    <t xml:space="preserve">Tornillo autoperforante TN "KNAUF" 3,5x25.</t>
  </si>
  <si>
    <t xml:space="preserve">mt12ptk010ce</t>
  </si>
  <si>
    <t xml:space="preserve">Ud</t>
  </si>
  <si>
    <t xml:space="preserve">Tornillo autoperforante TN "KNAUF" 3,5x35.</t>
  </si>
  <si>
    <t xml:space="preserve">mt12psg220</t>
  </si>
  <si>
    <t xml:space="preserve">Ud</t>
  </si>
  <si>
    <t xml:space="preserve">Fijación compuesta por taco y tornillo 5x27.</t>
  </si>
  <si>
    <t xml:space="preserve">mt12pik020n</t>
  </si>
  <si>
    <t xml:space="preserve">kg</t>
  </si>
  <si>
    <t xml:space="preserve">Pasta de juntas Uniflott GLS "KNAUF", de fraguado normal (45 minutos), rango de temperatura de trabajo de 10 a 30°C, para aplicación manual sin cinta de juntas.</t>
  </si>
  <si>
    <t xml:space="preserve">mt12pck010d</t>
  </si>
  <si>
    <t xml:space="preserve">m</t>
  </si>
  <si>
    <t xml:space="preserve">Cinta de papel con refuerzo metálico "KNAUF" de 52 mm de anchura.</t>
  </si>
  <si>
    <t xml:space="preserve">Subtotal materiales:</t>
  </si>
  <si>
    <t xml:space="preserve">Mano de obra</t>
  </si>
  <si>
    <t xml:space="preserve">mo053</t>
  </si>
  <si>
    <t xml:space="preserve">h</t>
  </si>
  <si>
    <t xml:space="preserve">Maestro 1ª montador de prefabricados interiores.</t>
  </si>
  <si>
    <t xml:space="preserve">mo100</t>
  </si>
  <si>
    <t xml:space="preserve">h</t>
  </si>
  <si>
    <t xml:space="preserve">Ayudante montador de mamparas y sistemas de placas.</t>
  </si>
  <si>
    <t xml:space="preserve">Subtotal mano de obra:</t>
  </si>
  <si>
    <t xml:space="preserve">Herramientas</t>
  </si>
  <si>
    <t xml:space="preserve">%</t>
  </si>
  <si>
    <t xml:space="preserve">Herramientas</t>
  </si>
  <si>
    <t xml:space="preserve">Coste de mantenimiento decenal: $ 8.992,58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</si>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</sst>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1.5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1.22</v>
      </c>
      <c r="G10" s="12">
        <v>813.7</v>
      </c>
      <c r="H10" s="12">
        <f ca="1">ROUND(INDIRECT(ADDRESS(ROW()+(0), COLUMN()+(-2), 1))*INDIRECT(ADDRESS(ROW()+(0), COLUMN()+(-1), 1)), 2)</f>
        <v>992.71</v>
      </c>
    </row>
    <row r="11" spans="1:8" ht="13.50" thickBot="1" customHeight="1">
      <c r="A11" s="1" t="s">
        <v>15</v>
      </c>
      <c r="B11" s="1"/>
      <c r="C11" s="10" t="s">
        <v>16</v>
      </c>
      <c r="D11" s="10"/>
      <c r="E11" s="1" t="s">
        <v>17</v>
      </c>
      <c r="F11" s="11">
        <v>1.75</v>
      </c>
      <c r="G11" s="12">
        <v>1179.17</v>
      </c>
      <c r="H11" s="12">
        <f ca="1">ROUND(INDIRECT(ADDRESS(ROW()+(0), COLUMN()+(-2), 1))*INDIRECT(ADDRESS(ROW()+(0), COLUMN()+(-1), 1)), 2)</f>
        <v>2063.55</v>
      </c>
    </row>
    <row r="12" spans="1:8" ht="24.00" thickBot="1" customHeight="1">
      <c r="A12" s="1" t="s">
        <v>18</v>
      </c>
      <c r="B12" s="1"/>
      <c r="C12" s="10" t="s">
        <v>19</v>
      </c>
      <c r="D12" s="10"/>
      <c r="E12" s="1" t="s">
        <v>20</v>
      </c>
      <c r="F12" s="11">
        <v>2.7</v>
      </c>
      <c r="G12" s="12">
        <v>4502.22</v>
      </c>
      <c r="H12" s="12">
        <f ca="1">ROUND(INDIRECT(ADDRESS(ROW()+(0), COLUMN()+(-2), 1))*INDIRECT(ADDRESS(ROW()+(0), COLUMN()+(-1), 1)), 2)</f>
        <v>12156</v>
      </c>
    </row>
    <row r="13" spans="1:8" ht="45.00" thickBot="1" customHeight="1">
      <c r="A13" s="1" t="s">
        <v>21</v>
      </c>
      <c r="B13" s="1"/>
      <c r="C13" s="10" t="s">
        <v>22</v>
      </c>
      <c r="D13" s="10"/>
      <c r="E13" s="1" t="s">
        <v>23</v>
      </c>
      <c r="F13" s="11">
        <v>1.05</v>
      </c>
      <c r="G13" s="12">
        <v>53366.1</v>
      </c>
      <c r="H13" s="12">
        <f ca="1">ROUND(INDIRECT(ADDRESS(ROW()+(0), COLUMN()+(-2), 1))*INDIRECT(ADDRESS(ROW()+(0), COLUMN()+(-1), 1)), 2)</f>
        <v>56034.4</v>
      </c>
    </row>
    <row r="14" spans="1:8" ht="13.50" thickBot="1" customHeight="1">
      <c r="A14" s="1" t="s">
        <v>24</v>
      </c>
      <c r="B14" s="1"/>
      <c r="C14" s="10" t="s">
        <v>25</v>
      </c>
      <c r="D14" s="10"/>
      <c r="E14" s="1" t="s">
        <v>26</v>
      </c>
      <c r="F14" s="11">
        <v>1.4</v>
      </c>
      <c r="G14" s="12">
        <v>7.08</v>
      </c>
      <c r="H14" s="12">
        <f ca="1">ROUND(INDIRECT(ADDRESS(ROW()+(0), COLUMN()+(-2), 1))*INDIRECT(ADDRESS(ROW()+(0), COLUMN()+(-1), 1)), 2)</f>
        <v>9.91</v>
      </c>
    </row>
    <row r="15" spans="1:8" ht="13.50" thickBot="1" customHeight="1">
      <c r="A15" s="1" t="s">
        <v>27</v>
      </c>
      <c r="B15" s="1"/>
      <c r="C15" s="10" t="s">
        <v>28</v>
      </c>
      <c r="D15" s="10"/>
      <c r="E15" s="1" t="s">
        <v>29</v>
      </c>
      <c r="F15" s="11">
        <v>1.5</v>
      </c>
      <c r="G15" s="12">
        <v>287.69</v>
      </c>
      <c r="H15" s="12">
        <f ca="1">ROUND(INDIRECT(ADDRESS(ROW()+(0), COLUMN()+(-2), 1))*INDIRECT(ADDRESS(ROW()+(0), COLUMN()+(-1), 1)), 2)</f>
        <v>431.54</v>
      </c>
    </row>
    <row r="16" spans="1:8" ht="13.50" thickBot="1" customHeight="1">
      <c r="A16" s="1" t="s">
        <v>30</v>
      </c>
      <c r="B16" s="1"/>
      <c r="C16" s="10" t="s">
        <v>31</v>
      </c>
      <c r="D16" s="10"/>
      <c r="E16" s="1" t="s">
        <v>32</v>
      </c>
      <c r="F16" s="11">
        <v>12.25</v>
      </c>
      <c r="G16" s="12">
        <v>6.49</v>
      </c>
      <c r="H16" s="12">
        <f ca="1">ROUND(INDIRECT(ADDRESS(ROW()+(0), COLUMN()+(-2), 1))*INDIRECT(ADDRESS(ROW()+(0), COLUMN()+(-1), 1)), 2)</f>
        <v>79.5</v>
      </c>
    </row>
    <row r="17" spans="1:8" ht="13.50" thickBot="1" customHeight="1">
      <c r="A17" s="1" t="s">
        <v>33</v>
      </c>
      <c r="B17" s="1"/>
      <c r="C17" s="10" t="s">
        <v>34</v>
      </c>
      <c r="D17" s="10"/>
      <c r="E17" s="1" t="s">
        <v>35</v>
      </c>
      <c r="F17" s="11">
        <v>14.875</v>
      </c>
      <c r="G17" s="12">
        <v>8.18</v>
      </c>
      <c r="H17" s="12">
        <f ca="1">ROUND(INDIRECT(ADDRESS(ROW()+(0), COLUMN()+(-2), 1))*INDIRECT(ADDRESS(ROW()+(0), COLUMN()+(-1), 1)), 2)</f>
        <v>121.68</v>
      </c>
    </row>
    <row r="18" spans="1:8" ht="13.50" thickBot="1" customHeight="1">
      <c r="A18" s="1" t="s">
        <v>36</v>
      </c>
      <c r="B18" s="1"/>
      <c r="C18" s="10" t="s">
        <v>37</v>
      </c>
      <c r="D18" s="10"/>
      <c r="E18" s="1" t="s">
        <v>38</v>
      </c>
      <c r="F18" s="11">
        <v>2.5</v>
      </c>
      <c r="G18" s="12">
        <v>44.34</v>
      </c>
      <c r="H18" s="12">
        <f ca="1">ROUND(INDIRECT(ADDRESS(ROW()+(0), COLUMN()+(-2), 1))*INDIRECT(ADDRESS(ROW()+(0), COLUMN()+(-1), 1)), 2)</f>
        <v>110.85</v>
      </c>
    </row>
    <row r="19" spans="1:8" ht="24.00" thickBot="1" customHeight="1">
      <c r="A19" s="1" t="s">
        <v>39</v>
      </c>
      <c r="B19" s="1"/>
      <c r="C19" s="10" t="s">
        <v>40</v>
      </c>
      <c r="D19" s="10"/>
      <c r="E19" s="1" t="s">
        <v>41</v>
      </c>
      <c r="F19" s="11">
        <v>0.606</v>
      </c>
      <c r="G19" s="12">
        <v>151.99</v>
      </c>
      <c r="H19" s="12">
        <f ca="1">ROUND(INDIRECT(ADDRESS(ROW()+(0), COLUMN()+(-2), 1))*INDIRECT(ADDRESS(ROW()+(0), COLUMN()+(-1), 1)), 2)</f>
        <v>92.11</v>
      </c>
    </row>
    <row r="20" spans="1:8" ht="13.50" thickBot="1" customHeight="1">
      <c r="A20" s="1" t="s">
        <v>42</v>
      </c>
      <c r="B20" s="1"/>
      <c r="C20" s="10" t="s">
        <v>43</v>
      </c>
      <c r="D20" s="10"/>
      <c r="E20" s="1" t="s">
        <v>44</v>
      </c>
      <c r="F20" s="13">
        <v>0.15</v>
      </c>
      <c r="G20" s="14">
        <v>292.93</v>
      </c>
      <c r="H20" s="14">
        <f ca="1">ROUND(INDIRECT(ADDRESS(ROW()+(0), COLUMN()+(-2), 1))*INDIRECT(ADDRESS(ROW()+(0), COLUMN()+(-1), 1)), 2)</f>
        <v>43.94</v>
      </c>
    </row>
    <row r="21" spans="1:8" ht="13.50" thickBot="1" customHeight="1">
      <c r="A21" s="15"/>
      <c r="B21" s="15"/>
      <c r="C21" s="15"/>
      <c r="D21" s="15"/>
      <c r="E21" s="15"/>
      <c r="F21" s="9" t="s">
        <v>45</v>
      </c>
      <c r="G21" s="9"/>
      <c r="H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72136.2</v>
      </c>
    </row>
    <row r="22" spans="1:8" ht="13.50" thickBot="1" customHeight="1">
      <c r="A22" s="15">
        <v>2</v>
      </c>
      <c r="B22" s="15"/>
      <c r="C22" s="15"/>
      <c r="D22" s="15"/>
      <c r="E22" s="18" t="s">
        <v>46</v>
      </c>
      <c r="F22" s="18"/>
      <c r="G22" s="15"/>
      <c r="H22" s="15"/>
    </row>
    <row r="23" spans="1:8" ht="13.50" thickBot="1" customHeight="1">
      <c r="A23" s="1" t="s">
        <v>47</v>
      </c>
      <c r="B23" s="1"/>
      <c r="C23" s="10" t="s">
        <v>48</v>
      </c>
      <c r="D23" s="10"/>
      <c r="E23" s="1" t="s">
        <v>49</v>
      </c>
      <c r="F23" s="11">
        <v>0.542</v>
      </c>
      <c r="G23" s="12">
        <v>8556.75</v>
      </c>
      <c r="H23" s="12">
        <f ca="1">ROUND(INDIRECT(ADDRESS(ROW()+(0), COLUMN()+(-2), 1))*INDIRECT(ADDRESS(ROW()+(0), COLUMN()+(-1), 1)), 2)</f>
        <v>4637.76</v>
      </c>
    </row>
    <row r="24" spans="1:8" ht="13.50" thickBot="1" customHeight="1">
      <c r="A24" s="1" t="s">
        <v>50</v>
      </c>
      <c r="B24" s="1"/>
      <c r="C24" s="10" t="s">
        <v>51</v>
      </c>
      <c r="D24" s="10"/>
      <c r="E24" s="1" t="s">
        <v>52</v>
      </c>
      <c r="F24" s="13">
        <v>0.542</v>
      </c>
      <c r="G24" s="14">
        <v>6224.8</v>
      </c>
      <c r="H24" s="14">
        <f ca="1">ROUND(INDIRECT(ADDRESS(ROW()+(0), COLUMN()+(-2), 1))*INDIRECT(ADDRESS(ROW()+(0), COLUMN()+(-1), 1)), 2)</f>
        <v>3373.84</v>
      </c>
    </row>
    <row r="25" spans="1:8" ht="13.50" thickBot="1" customHeight="1">
      <c r="A25" s="15"/>
      <c r="B25" s="15"/>
      <c r="C25" s="15"/>
      <c r="D25" s="15"/>
      <c r="E25" s="15"/>
      <c r="F25" s="9" t="s">
        <v>53</v>
      </c>
      <c r="G25" s="9"/>
      <c r="H25" s="17">
        <f ca="1">ROUND(SUM(INDIRECT(ADDRESS(ROW()+(-1), COLUMN()+(0), 1)),INDIRECT(ADDRESS(ROW()+(-2), COLUMN()+(0), 1))), 2)</f>
        <v>8011.6</v>
      </c>
    </row>
    <row r="26" spans="1:8" ht="13.50" thickBot="1" customHeight="1">
      <c r="A26" s="15">
        <v>3</v>
      </c>
      <c r="B26" s="15"/>
      <c r="C26" s="15"/>
      <c r="D26" s="15"/>
      <c r="E26" s="18" t="s">
        <v>54</v>
      </c>
      <c r="F26" s="18"/>
      <c r="G26" s="15"/>
      <c r="H26" s="15"/>
    </row>
    <row r="27" spans="1:8" ht="13.50" thickBot="1" customHeight="1">
      <c r="A27" s="19"/>
      <c r="B27" s="19"/>
      <c r="C27" s="20" t="s">
        <v>55</v>
      </c>
      <c r="D27" s="20"/>
      <c r="E27" s="19" t="s">
        <v>56</v>
      </c>
      <c r="F27" s="13">
        <v>2</v>
      </c>
      <c r="G27" s="14">
        <f ca="1">ROUND(SUM(INDIRECT(ADDRESS(ROW()+(-2), COLUMN()+(1), 1)),INDIRECT(ADDRESS(ROW()+(-6), COLUMN()+(1), 1))), 2)</f>
        <v>80147.8</v>
      </c>
      <c r="H27" s="14">
        <f ca="1">ROUND(INDIRECT(ADDRESS(ROW()+(0), COLUMN()+(-2), 1))*INDIRECT(ADDRESS(ROW()+(0), COLUMN()+(-1), 1))/100, 2)</f>
        <v>1602.96</v>
      </c>
    </row>
    <row r="28" spans="1:8" ht="13.50" thickBot="1" customHeight="1">
      <c r="A28" s="21" t="s">
        <v>57</v>
      </c>
      <c r="B28" s="21"/>
      <c r="C28" s="22"/>
      <c r="D28" s="22"/>
      <c r="E28" s="23"/>
      <c r="F28" s="24" t="s">
        <v>58</v>
      </c>
      <c r="G28" s="25"/>
      <c r="H28" s="26">
        <f ca="1">ROUND(SUM(INDIRECT(ADDRESS(ROW()+(-1), COLUMN()+(0), 1)),INDIRECT(ADDRESS(ROW()+(-3), COLUMN()+(0), 1)),INDIRECT(ADDRESS(ROW()+(-7), COLUMN()+(0), 1))), 2)</f>
        <v>81750.8</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